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drawings/drawing5.xml" ContentType="application/vnd.openxmlformats-officedocument.drawingml.chartshapes+xml"/>
  <Override PartName="/xl/drawings/drawing6.xml" ContentType="application/vnd.openxmlformats-officedocument.drawingml.chartshap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styles.xml" ContentType="application/vnd.openxmlformats-officedocument.spreadsheetml.styl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charts/colors1.xml" ContentType="application/vnd.ms-office.chartcolorstyle+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showInkAnnotation="0" codeName="ThisWorkbook" autoCompressPictures="0"/>
  <mc:AlternateContent xmlns:mc="http://schemas.openxmlformats.org/markup-compatibility/2006">
    <mc:Choice Requires="x15">
      <x15ac:absPath xmlns:x15ac="http://schemas.microsoft.com/office/spreadsheetml/2010/11/ac" url="C:\Users\EkafitrN\Downloads\EIP_Tools_output\EIP_Tools\"/>
    </mc:Choice>
  </mc:AlternateContent>
  <xr:revisionPtr revIDLastSave="1" documentId="13_ncr:1_{C5A01ABF-3CA2-4D69-A519-F4DED7502661}" xr6:coauthVersionLast="47" xr6:coauthVersionMax="47" xr10:uidLastSave="{42B4234C-F2A7-4720-9A35-B28CF8564F57}"/>
  <bookViews>
    <workbookView xWindow="28680" yWindow="-120" windowWidth="25440" windowHeight="15390" tabRatio="864" activeTab="2" xr2:uid="{00000000-000D-0000-FFFF-FFFF00000000}"/>
  </bookViews>
  <sheets>
    <sheet name="Instructions" sheetId="12" r:id="rId1"/>
    <sheet name="Informations de base sur le par" sheetId="21" r:id="rId2"/>
    <sheet name="Étapes 1 et 2 - Évaluer et séle" sheetId="9" r:id="rId3"/>
    <sheet name="Graphiques - Performances du PE" sheetId="20" r:id="rId4"/>
    <sheet name="Étape 3 - Plan d’action du PEI" sheetId="17" r:id="rId5"/>
  </sheets>
  <definedNames>
    <definedName name="_xlnm._FilterDatabase" localSheetId="2" hidden="1">'Étapes 1 et 2 - Évaluer et séle'!$L$10:$O$10</definedName>
    <definedName name="_xlnm.Print_Titles" localSheetId="4">'Étape 3 - Plan d’action du PEI'!$7:$8</definedName>
    <definedName name="_xlnm.Print_Titles" localSheetId="2">'Étapes 1 et 2 - Évaluer et séle'!$9:$10</definedName>
    <definedName name="_xlnm.Print_Area" localSheetId="4">'Étape 3 - Plan d’action du PEI'!$A$1:$J$55</definedName>
    <definedName name="_xlnm.Print_Area" localSheetId="2">'Étapes 1 et 2 - Évaluer et séle'!$A$1:$Q$83</definedName>
    <definedName name="_xlnm.Print_Area" localSheetId="3">'Graphiques - Performances du PE'!$A$1:$CA$154</definedName>
    <definedName name="_xlnm.Print_Area" localSheetId="1">'Informations de base sur le par'!$A$1:$D$34</definedName>
    <definedName name="_xlnm.Print_Area" localSheetId="0">Instructions!$A$1:$CC$109</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O62" i="20" l="1"/>
  <c r="AJ62" i="20"/>
  <c r="AE62" i="20"/>
  <c r="AO61" i="20"/>
  <c r="AJ61" i="20"/>
  <c r="AE61" i="20"/>
  <c r="AO60" i="20"/>
  <c r="AJ60" i="20"/>
  <c r="AE60" i="20"/>
  <c r="AO59" i="20"/>
  <c r="AJ59" i="20"/>
  <c r="AE59" i="20"/>
  <c r="AO58" i="20"/>
  <c r="AJ58" i="20"/>
  <c r="AE58" i="20"/>
  <c r="U135" i="20"/>
  <c r="AO57" i="20"/>
  <c r="AJ57" i="20"/>
  <c r="U56" i="20"/>
  <c r="AE57" i="20"/>
  <c r="BK143" i="20" l="1"/>
  <c r="AM143" i="20"/>
  <c r="BC143" i="20"/>
  <c r="AE143" i="20"/>
  <c r="AE144" i="20"/>
  <c r="BK142" i="20"/>
  <c r="BC142" i="20"/>
  <c r="AM142" i="20"/>
  <c r="AE142" i="20"/>
  <c r="BK140" i="20"/>
  <c r="BC140" i="20"/>
  <c r="AM140" i="20"/>
  <c r="AE140" i="20"/>
  <c r="BQ15" i="20"/>
  <c r="BQ16" i="20"/>
  <c r="BQ17" i="20"/>
  <c r="BQ18" i="20"/>
  <c r="AL15" i="20"/>
  <c r="AL16" i="20"/>
  <c r="AL17" i="20"/>
  <c r="AL18" i="20"/>
  <c r="BK137" i="20"/>
  <c r="BC137" i="20"/>
  <c r="AM137" i="20"/>
  <c r="AE137" i="20"/>
  <c r="B95" i="20"/>
  <c r="M24" i="20"/>
  <c r="AL24" i="20"/>
  <c r="AE16" i="20"/>
  <c r="BD24" i="20"/>
  <c r="AE24" i="20"/>
  <c r="BK18" i="20"/>
  <c r="BK17" i="20"/>
  <c r="BK16" i="20"/>
  <c r="BK15" i="20"/>
  <c r="BD18" i="20"/>
  <c r="BD17" i="20"/>
  <c r="BD16" i="20"/>
  <c r="BD15" i="20"/>
  <c r="AX18" i="20"/>
  <c r="AX17" i="20"/>
  <c r="AX16" i="20"/>
  <c r="AX15" i="20"/>
  <c r="AR18" i="20"/>
  <c r="Z62" i="20" s="1"/>
  <c r="AR17" i="20"/>
  <c r="Z61" i="20" s="1"/>
  <c r="AR16" i="20"/>
  <c r="Z60" i="20" s="1"/>
  <c r="AR15" i="20"/>
  <c r="Z59" i="20" s="1"/>
  <c r="AE18" i="20"/>
  <c r="AE17" i="20"/>
  <c r="AE15" i="20"/>
  <c r="Y18" i="20"/>
  <c r="Y17" i="20"/>
  <c r="Y16" i="20"/>
  <c r="Y15" i="20"/>
  <c r="S18" i="20"/>
  <c r="S17" i="20"/>
  <c r="S16" i="20"/>
  <c r="S15" i="20"/>
  <c r="M18" i="20"/>
  <c r="U62" i="20" s="1"/>
  <c r="M17" i="20"/>
  <c r="M16" i="20"/>
  <c r="U60" i="20" s="1"/>
  <c r="M15" i="20"/>
  <c r="Y2" i="20"/>
  <c r="B24" i="20" s="1"/>
  <c r="BK152" i="20"/>
  <c r="BK151" i="20"/>
  <c r="BK150" i="20"/>
  <c r="BK148" i="20"/>
  <c r="BK147" i="20"/>
  <c r="BK146" i="20"/>
  <c r="BK144" i="20"/>
  <c r="BK141" i="20"/>
  <c r="BK138" i="20"/>
  <c r="BK136" i="20"/>
  <c r="BC152" i="20"/>
  <c r="BC151" i="20"/>
  <c r="BC150" i="20"/>
  <c r="BC148" i="20"/>
  <c r="BS148" i="20" s="1"/>
  <c r="BV112" i="20" s="1"/>
  <c r="BC147" i="20"/>
  <c r="BS147" i="20" s="1"/>
  <c r="BV111" i="20" s="1"/>
  <c r="BC146" i="20"/>
  <c r="BC145" i="20" s="1"/>
  <c r="BC144" i="20"/>
  <c r="AM152" i="20"/>
  <c r="AM151" i="20"/>
  <c r="AM150" i="20"/>
  <c r="AM148" i="20"/>
  <c r="AM147" i="20"/>
  <c r="AM146" i="20"/>
  <c r="AM145" i="20" s="1"/>
  <c r="AM144" i="20"/>
  <c r="AU144" i="20" s="1"/>
  <c r="T125" i="20" s="1"/>
  <c r="AM141" i="20"/>
  <c r="AM138" i="20"/>
  <c r="AM136" i="20"/>
  <c r="AE141" i="20"/>
  <c r="AE152" i="20"/>
  <c r="AE151" i="20"/>
  <c r="AE148" i="20"/>
  <c r="AU148" i="20" s="1"/>
  <c r="BF112" i="20" s="1"/>
  <c r="AE147" i="20"/>
  <c r="AU147" i="20" s="1"/>
  <c r="BF111" i="20" s="1"/>
  <c r="AE146" i="20"/>
  <c r="BC141" i="20"/>
  <c r="BC138" i="20"/>
  <c r="BC136" i="20"/>
  <c r="AE150" i="20"/>
  <c r="AE138" i="20"/>
  <c r="AE136" i="20"/>
  <c r="Y4" i="20"/>
  <c r="U149" i="20"/>
  <c r="U139" i="20"/>
  <c r="U145" i="20"/>
  <c r="H2" i="17"/>
  <c r="U61" i="20" l="1"/>
  <c r="M19" i="20"/>
  <c r="U59" i="20"/>
  <c r="BK145" i="20"/>
  <c r="AU140" i="20"/>
  <c r="T121" i="20" s="1"/>
  <c r="AE139" i="20"/>
  <c r="AU137" i="20"/>
  <c r="T111" i="20" s="1"/>
  <c r="AU142" i="20"/>
  <c r="T123" i="20" s="1"/>
  <c r="AU151" i="20"/>
  <c r="BF122" i="20" s="1"/>
  <c r="AU136" i="20"/>
  <c r="T110" i="20" s="1"/>
  <c r="AL19" i="20"/>
  <c r="S24" i="20" s="1"/>
  <c r="Y24" i="20" s="1"/>
  <c r="U153" i="20"/>
  <c r="BS150" i="20"/>
  <c r="BV121" i="20" s="1"/>
  <c r="AU143" i="20"/>
  <c r="T124" i="20" s="1"/>
  <c r="BS151" i="20"/>
  <c r="BV122" i="20" s="1"/>
  <c r="BS140" i="20"/>
  <c r="AJ121" i="20" s="1"/>
  <c r="AB121" i="20" s="1"/>
  <c r="BS143" i="20"/>
  <c r="AJ124" i="20" s="1"/>
  <c r="BS137" i="20"/>
  <c r="AJ111" i="20" s="1"/>
  <c r="AB111" i="20" s="1"/>
  <c r="BS142" i="20"/>
  <c r="AJ123" i="20" s="1"/>
  <c r="AE149" i="20"/>
  <c r="BC149" i="20"/>
  <c r="BS141" i="20"/>
  <c r="AJ122" i="20" s="1"/>
  <c r="AP95" i="20"/>
  <c r="BK19" i="20"/>
  <c r="AR19" i="20"/>
  <c r="AU150" i="20"/>
  <c r="BF121" i="20" s="1"/>
  <c r="S19" i="20"/>
  <c r="BD19" i="20"/>
  <c r="AM135" i="20"/>
  <c r="AU152" i="20"/>
  <c r="BF123" i="20" s="1"/>
  <c r="BS136" i="20"/>
  <c r="AJ110" i="20" s="1"/>
  <c r="BQ19" i="20"/>
  <c r="AR24" i="20" s="1"/>
  <c r="AX24" i="20" s="1"/>
  <c r="AE135" i="20"/>
  <c r="AU146" i="20"/>
  <c r="BF110" i="20" s="1"/>
  <c r="AU141" i="20"/>
  <c r="T122" i="20" s="1"/>
  <c r="BS144" i="20"/>
  <c r="AJ125" i="20" s="1"/>
  <c r="AB125" i="20" s="1"/>
  <c r="BS152" i="20"/>
  <c r="BV123" i="20" s="1"/>
  <c r="BN123" i="20" s="1"/>
  <c r="BK135" i="20"/>
  <c r="Y19" i="20"/>
  <c r="BK139" i="20"/>
  <c r="AE145" i="20"/>
  <c r="AU145" i="20" s="1"/>
  <c r="BF108" i="20" s="1"/>
  <c r="AM149" i="20"/>
  <c r="BN111" i="20"/>
  <c r="AX19" i="20"/>
  <c r="AU138" i="20"/>
  <c r="T112" i="20" s="1"/>
  <c r="BS145" i="20"/>
  <c r="BV108" i="20" s="1"/>
  <c r="BC139" i="20"/>
  <c r="AE19" i="20"/>
  <c r="BC135" i="20"/>
  <c r="BK149" i="20"/>
  <c r="BN112" i="20"/>
  <c r="BS146" i="20"/>
  <c r="BV110" i="20" s="1"/>
  <c r="BS138" i="20"/>
  <c r="AJ112" i="20" s="1"/>
  <c r="AM139" i="20"/>
  <c r="Z58" i="20" l="1"/>
  <c r="U58" i="20"/>
  <c r="AB123" i="20"/>
  <c r="AB124" i="20"/>
  <c r="BN122" i="20"/>
  <c r="AU149" i="20"/>
  <c r="BF119" i="20" s="1"/>
  <c r="AB110" i="20"/>
  <c r="BS149" i="20"/>
  <c r="BV119" i="20" s="1"/>
  <c r="BN119" i="20" s="1"/>
  <c r="BN121" i="20"/>
  <c r="BS139" i="20"/>
  <c r="AJ119" i="20" s="1"/>
  <c r="AU135" i="20"/>
  <c r="T108" i="20" s="1"/>
  <c r="BS135" i="20"/>
  <c r="AJ108" i="20" s="1"/>
  <c r="AB122" i="20"/>
  <c r="BC153" i="20"/>
  <c r="AE153" i="20"/>
  <c r="AB112" i="20"/>
  <c r="BK24" i="20"/>
  <c r="BN110" i="20"/>
  <c r="BN108" i="20"/>
  <c r="BK153" i="20"/>
  <c r="AU139" i="20"/>
  <c r="T119" i="20" s="1"/>
  <c r="AM153" i="20"/>
  <c r="AU153" i="20" l="1"/>
  <c r="U100" i="20" s="1"/>
  <c r="AB119" i="20"/>
  <c r="BS153" i="20"/>
  <c r="BT100" i="20" s="1"/>
  <c r="AB108" i="20"/>
  <c r="AV100" i="20" l="1"/>
</calcChain>
</file>

<file path=xl/sharedStrings.xml><?xml version="1.0" encoding="utf-8"?>
<sst xmlns="http://schemas.openxmlformats.org/spreadsheetml/2006/main" count="1064" uniqueCount="385">
  <si>
    <r>
      <t>OUTIL D’ÉVALUATION DU PEI</t>
    </r>
    <r>
      <rPr>
        <sz val="20"/>
        <color theme="0"/>
        <rFont val="Arial"/>
        <family val="2"/>
      </rPr>
      <t> </t>
    </r>
    <r>
      <rPr>
        <b/>
        <sz val="20"/>
        <color theme="0"/>
        <rFont val="Arial"/>
        <family val="2"/>
      </rPr>
      <t>:</t>
    </r>
    <r>
      <rPr>
        <sz val="20"/>
        <color theme="0"/>
        <rFont val="Arial"/>
        <family val="2"/>
      </rPr>
      <t xml:space="preserve"> INSTRUCTIONS</t>
    </r>
  </si>
  <si>
    <r>
      <rPr>
        <b/>
        <sz val="14"/>
        <color theme="0"/>
        <rFont val="Arial"/>
        <family val="2"/>
      </rPr>
      <t>RAISON D’ÊTRE DE L’OUTIL</t>
    </r>
  </si>
  <si>
    <r>
      <rPr>
        <sz val="11"/>
        <rFont val="Calibri"/>
        <family val="2"/>
        <scheme val="minor"/>
      </rPr>
      <t>La gestion d’un parc industriel joue un rôle crucial dans les opérations quotidiennes de la propriété du parc industriel, en assurant la mise en œuvre continue des opportunités de PEI et en s’engageant avec les parties prenantes du parc, y compris les entreprises résidentes, les communautés et les organismes de réglementation. Une structure de gestion efficace du parc est une condition essentielle à la réussite du développement du PEI. Il est important que la direction du parc comprenne ses performances par rapport aux références internationales en matière de PEI afin d’identifier les lacunes et d’agir sur les opportunités de PEI qui sont réalisables et peuvent générer des bénéfices substantiels (par exemple, économiques, environnementaux et sociaux).</t>
    </r>
  </si>
  <si>
    <r>
      <rPr>
        <b/>
        <sz val="14"/>
        <color theme="0"/>
        <rFont val="Arial"/>
        <family val="2"/>
      </rPr>
      <t>OBJECTIFS DE L’OUTIL</t>
    </r>
  </si>
  <si>
    <t xml:space="preserve">L’objectif de cet outil est d’évaluer un parc industriel par rapport au Cadre international pour les parcs éco-industriels, version 2.0 (ONUDI, GBM et GIZ, 2021) et, par la suite, d’identifier, de hiérarchiser, de planifier, de gérer et de suivre les initiatives en matière de parcs éco-industriels. Il peut être utilisé et adapté à tous les types de parcs industriels (brownfield) existants et à toutes les structures de gestion (par exemple, entreprise privée, autorité publique, groupement public-privé, immobilier). </t>
  </si>
  <si>
    <r>
      <rPr>
        <b/>
        <sz val="14"/>
        <color theme="0"/>
        <rFont val="Arial"/>
        <family val="2"/>
      </rPr>
      <t>ÉTAPES ET INSTRUCTIONS</t>
    </r>
  </si>
  <si>
    <r>
      <rPr>
        <sz val="11"/>
        <rFont val="Calibri"/>
        <family val="2"/>
        <scheme val="minor"/>
      </rPr>
      <t>L’outil est conçu pour être utilisé par les agences internationales de développement (par exemple, par les membres du personnel de l’ONUDI dans le cadre des projets de PEI) et les prestataires de services (par exemple, les centres nationaux pour une production plus propre, les sociétés de conseil) qui travaillent avec les unités de gestion des parcs industriels dans leur pays.</t>
    </r>
  </si>
  <si>
    <r>
      <rPr>
        <b/>
        <sz val="14"/>
        <color theme="1" tint="0.499984740745262"/>
        <rFont val="Calibri"/>
        <family val="2"/>
        <scheme val="minor"/>
      </rPr>
      <t>ÉTAPES DANS L’OUTIL</t>
    </r>
  </si>
  <si>
    <r>
      <rPr>
        <b/>
        <sz val="14"/>
        <color theme="1" tint="0.499984740745262"/>
        <rFont val="Calibri"/>
        <family val="2"/>
        <scheme val="minor"/>
      </rPr>
      <t>INSTRUCTIONS DÉTAILLÉES</t>
    </r>
  </si>
  <si>
    <r>
      <rPr>
        <b/>
        <sz val="14"/>
        <color theme="1" tint="0.499984740745262"/>
        <rFont val="Calibri"/>
        <family val="2"/>
        <scheme val="minor"/>
      </rPr>
      <t>DURÉE ESTIMÉE DE RÉALISATION DE L’OUTIL</t>
    </r>
  </si>
  <si>
    <r>
      <rPr>
        <b/>
        <sz val="14"/>
        <color theme="0"/>
        <rFont val="Calibri"/>
        <family val="2"/>
        <scheme val="minor"/>
      </rPr>
      <t>ÉTAPE 1</t>
    </r>
  </si>
  <si>
    <t>Avec l’équipe de gestion du parc, passer en revue les critères de référence du cadre international pour les PEI et évaluer dans quelle mesure le parc répond à chacun d’entre eux. Cette évaluation porte sur les performances actuelles du parc, mais elle peut également porter sur les performances futures prévues (par exemple, 2 ou 3 ans).
Si un critère de référence n’est pas atteint, réfléchissez à une opportunité spécifique qui pourrait être entreprise par la direction du parc et/ou les entreprises afin d’atteindre le critère de référence. Inscrivez les opportunités consolidées dans les cellules correspondantes.</t>
  </si>
  <si>
    <r>
      <rPr>
        <i/>
        <sz val="11"/>
        <rFont val="Calibri"/>
        <family val="2"/>
        <scheme val="minor"/>
      </rPr>
      <t>L’investissement en temps dépend du niveau de détail souhaité</t>
    </r>
  </si>
  <si>
    <r>
      <rPr>
        <b/>
        <sz val="11"/>
        <rFont val="Calibri"/>
        <family val="2"/>
        <scheme val="minor"/>
      </rPr>
      <t xml:space="preserve">Analyse simple de base </t>
    </r>
    <r>
      <rPr>
        <sz val="11"/>
        <rFont val="Calibri"/>
        <family val="2"/>
        <scheme val="minor"/>
      </rPr>
      <t xml:space="preserve">
</t>
    </r>
    <r>
      <rPr>
        <b/>
        <sz val="11"/>
        <rFont val="Calibri"/>
        <family val="2"/>
        <scheme val="minor"/>
      </rPr>
      <t xml:space="preserve"> </t>
    </r>
  </si>
  <si>
    <r>
      <rPr>
        <b/>
        <sz val="11"/>
        <rFont val="Calibri"/>
        <family val="2"/>
        <scheme val="minor"/>
      </rPr>
      <t xml:space="preserve">Analyse détaillée </t>
    </r>
    <r>
      <rPr>
        <sz val="11"/>
        <rFont val="Calibri"/>
        <family val="2"/>
        <scheme val="minor"/>
      </rPr>
      <t xml:space="preserve">
</t>
    </r>
    <r>
      <rPr>
        <b/>
        <sz val="11"/>
        <rFont val="Calibri"/>
        <family val="2"/>
        <scheme val="minor"/>
      </rPr>
      <t xml:space="preserve"> </t>
    </r>
  </si>
  <si>
    <r>
      <rPr>
        <sz val="12"/>
        <color theme="1"/>
        <rFont val="Calibri"/>
        <family val="2"/>
        <scheme val="minor"/>
      </rPr>
      <t>Évaluer les performances des parcs industriels par rapport aux conditions préalables et aux indicateurs de performance du cadre international pour les PEI</t>
    </r>
  </si>
  <si>
    <r>
      <rPr>
        <sz val="11"/>
        <rFont val="Calibri"/>
        <family val="2"/>
        <scheme val="minor"/>
      </rPr>
      <t>Expert / consultant</t>
    </r>
  </si>
  <si>
    <r>
      <rPr>
        <sz val="11"/>
        <rFont val="Calibri"/>
        <family val="2"/>
        <scheme val="minor"/>
      </rPr>
      <t>2 à 3 jours-personnes</t>
    </r>
  </si>
  <si>
    <r>
      <rPr>
        <sz val="11"/>
        <rFont val="Calibri"/>
        <family val="2"/>
        <scheme val="minor"/>
      </rPr>
      <t>3 à 5 jours-personnes</t>
    </r>
  </si>
  <si>
    <r>
      <rPr>
        <sz val="11"/>
        <rFont val="Calibri"/>
        <family val="2"/>
        <scheme val="minor"/>
      </rPr>
      <t>Gestion du parc</t>
    </r>
  </si>
  <si>
    <r>
      <rPr>
        <sz val="11"/>
        <rFont val="Calibri"/>
        <family val="2"/>
        <scheme val="minor"/>
      </rPr>
      <t>1 jour-personne</t>
    </r>
  </si>
  <si>
    <r>
      <rPr>
        <sz val="11"/>
        <rFont val="Calibri"/>
        <family val="2"/>
        <scheme val="minor"/>
      </rPr>
      <t>2 jours-personnes</t>
    </r>
  </si>
  <si>
    <r>
      <rPr>
        <sz val="11"/>
        <rFont val="Calibri"/>
        <family val="2"/>
        <scheme val="minor"/>
      </rPr>
      <t>Lieu où l’étape 
peut être réalisée</t>
    </r>
  </si>
  <si>
    <r>
      <rPr>
        <sz val="11"/>
        <rFont val="Calibri"/>
        <family val="2"/>
        <scheme val="minor"/>
      </rPr>
      <t xml:space="preserve">Le travail préparatoire peut être effectué au bureau de l’expert ou des experts. L’étape 1 doit être réalisée au bureau de gestion du parc avec l’équipe </t>
    </r>
  </si>
  <si>
    <r>
      <rPr>
        <b/>
        <sz val="14"/>
        <color theme="0"/>
        <rFont val="Calibri"/>
        <family val="2"/>
        <scheme val="minor"/>
      </rPr>
      <t>ÉTAPE 2</t>
    </r>
  </si>
  <si>
    <t>Pour chacune des opportunités de PEI identifiées, sélectionnez une évaluation qualitative (par exemple, faible, moyenne, élevée) de la faisabilité probable, des bénéfices anticipés et de l’intérêt de la direction du parc et des entreprises à travailler sur l’opportunité.
Sur la base de l’examen de la faisabilité, des avantages et de l’intérêt, prendre une décision consolidée pour chaque opportunité de PEI afin de déterminer s’il convient ou non de la sélectionner pour une action et un suivi à court terme. Ce processus de sélection doit être entrepris avec l’équipe de gestion du parc et, le cas échéant, avec les entreprises locataires concernées.</t>
  </si>
  <si>
    <r>
      <rPr>
        <sz val="12"/>
        <color theme="1"/>
        <rFont val="Calibri"/>
        <family val="2"/>
        <scheme val="minor"/>
      </rPr>
      <t>Sélectionner les opportunités de PEI les plus réalisables et les plus bénéfiques</t>
    </r>
  </si>
  <si>
    <r>
      <rPr>
        <sz val="11"/>
        <rFont val="Calibri"/>
        <family val="2"/>
        <scheme val="minor"/>
      </rPr>
      <t>1 à 2 jours-personnes</t>
    </r>
  </si>
  <si>
    <r>
      <rPr>
        <sz val="11"/>
        <rFont val="Calibri"/>
        <family val="2"/>
        <scheme val="minor"/>
      </rPr>
      <t>2 à 4 jours-personnes</t>
    </r>
  </si>
  <si>
    <r>
      <rPr>
        <sz val="11"/>
        <rFont val="Calibri"/>
        <family val="2"/>
        <scheme val="minor"/>
      </rPr>
      <t>0,5 jour-personne</t>
    </r>
  </si>
  <si>
    <t>Lieu où l’étape 
peut être réalisée</t>
  </si>
  <si>
    <r>
      <rPr>
        <sz val="11"/>
        <rFont val="Calibri"/>
        <family val="2"/>
        <scheme val="minor"/>
      </rPr>
      <t xml:space="preserve">Les travaux préparatoires peuvent être effectués au bureau de l’expert. L’étape 2 doit être réalisée au bureau de gestion du parc avec l’équipe </t>
    </r>
  </si>
  <si>
    <r>
      <rPr>
        <b/>
        <sz val="14"/>
        <color theme="0"/>
        <rFont val="Calibri"/>
        <family val="2"/>
        <scheme val="minor"/>
      </rPr>
      <t>ÉTAPE 3</t>
    </r>
  </si>
  <si>
    <r>
      <rPr>
        <sz val="11"/>
        <rFont val="Calibri"/>
        <family val="2"/>
        <scheme val="minor"/>
      </rPr>
      <t>Formuler les opportunités de PEI (sélectionnées à l’étape 2) en initiatives concrètes. Pour chaque initiative :
* Définir les activités à entreprendre pour mettre en œuvre l’initiative, y compris la période de temps, la personne responsable, le soutien, la note d’avancement et, le cas échéant, les actions correctives.
Sachant que la direction du parc peut avoir déjà mis en place des systèmes de suivi et de gestion de ses activités, il est envisagé d’adapter la planification et le suivi des opportunités de PEI prioritaires aux exigences spécifiques de la direction du parc et aux systèmes en place.</t>
    </r>
  </si>
  <si>
    <r>
      <rPr>
        <sz val="12"/>
        <color theme="1"/>
        <rFont val="Calibri"/>
        <family val="2"/>
        <scheme val="minor"/>
      </rPr>
      <t>Planifier, gérer et suivre l’évolution des opportunités de PEI classées par ordre de priorité</t>
    </r>
  </si>
  <si>
    <r>
      <rPr>
        <sz val="11"/>
        <rFont val="Calibri"/>
        <family val="2"/>
        <scheme val="minor"/>
      </rPr>
      <t xml:space="preserve">Les travaux préparatoires peuvent être effectués au bureau de l’expert. L’étape 3 doit être réalisée au bureau de gestion du parc avec l’équipe </t>
    </r>
  </si>
  <si>
    <r>
      <rPr>
        <b/>
        <sz val="14"/>
        <color theme="0"/>
        <rFont val="Arial"/>
        <family val="2"/>
      </rPr>
      <t>EXEMPLE D’APPLICATION PRATIQUE</t>
    </r>
  </si>
  <si>
    <r>
      <rPr>
        <b/>
        <sz val="12"/>
        <rFont val="Calibri"/>
        <family val="2"/>
        <scheme val="minor"/>
      </rPr>
      <t>Examen des opportunités de PEI et recommandations pour le Parque Industrial Malambo (PIMSA), Colombie</t>
    </r>
  </si>
  <si>
    <r>
      <rPr>
        <b/>
        <sz val="12"/>
        <rFont val="Calibri"/>
        <family val="2"/>
        <scheme val="minor"/>
      </rPr>
      <t>Leçons tirées de l’application de l’outil</t>
    </r>
  </si>
  <si>
    <t>L’outil d’évaluation du PEI a été utilisé pour évaluer les performances de la PIMSA par rapport au cadre international pour les PEI et pour identifier et planifier les opportunités de PEI. 
L’application de l’outil a montré que le PIMSA fonctionne et se compare favorablement à une grande partie des critères de référence du cadre international pour les PEI (c’est-à-dire que 80 % des critères de référence internationaux applicables ont été entièrement ou partiellement satisfaits par le PIMSA). Une série d’opportunités concrètes et pratiques ont été identifiées et classées par ordre de priorité pour que la PIMSA réponde à toutes les exigences du cadre international pour les PEI, y compris un plan d’action pour soutenir leur mise en œuvre avec les principales parties prenantes. La création d’un parc et d’un comité industriel conjoint sur la gestion des déchets, la réutilisation des flux d’eaux usées et la création d’une unité commerciale pour la gestion des eaux usées et leur réutilisation sont des exemples d’initiatives de PEI identifiées et sélectionnées en vue d’être développées.
L’évaluation a été réalisée dans le cadre d’un projet pilote de PEI de l’ONUDI (2017-2018).</t>
  </si>
  <si>
    <r>
      <rPr>
        <sz val="11"/>
        <rFont val="Calibri"/>
        <family val="2"/>
        <scheme val="minor"/>
      </rPr>
      <t xml:space="preserve">• Le cadre international pour les PEI constitue une base solide pour évaluer un parc industriel en fonction de critères internationaux.
</t>
    </r>
    <r>
      <rPr>
        <sz val="5"/>
        <rFont val="Calibri"/>
        <family val="2"/>
        <scheme val="minor"/>
      </rPr>
      <t xml:space="preserve">
</t>
    </r>
    <r>
      <rPr>
        <sz val="11"/>
        <rFont val="Calibri"/>
        <family val="2"/>
        <scheme val="minor"/>
      </rPr>
      <t xml:space="preserve">• Un travail préparatoire doit être effectué avant la rencontre avec la direction du parc afin de garantir un remplissage efficace de l’outil (par exemple, la traduction des indicateurs de performance, le remplissage de l’outil avec les informations disponibles).
</t>
    </r>
    <r>
      <rPr>
        <sz val="5"/>
        <rFont val="Calibri"/>
        <family val="2"/>
        <scheme val="minor"/>
      </rPr>
      <t xml:space="preserve">
</t>
    </r>
    <r>
      <rPr>
        <sz val="11"/>
        <rFont val="Calibri"/>
        <family val="2"/>
        <scheme val="minor"/>
      </rPr>
      <t>• L’évaluation sert également de base à la gestion du parc pour soutenir l’engagement avec ses parties prenantes externes sur sa position stratégique, ses performances actuelles et ses plans futurs pour se transformer en un parc éco-industriel.</t>
    </r>
  </si>
  <si>
    <r>
      <rPr>
        <b/>
        <sz val="14"/>
        <color theme="0"/>
        <rFont val="Arial"/>
        <family val="2"/>
      </rPr>
      <t>AUTRES LECTURES</t>
    </r>
  </si>
  <si>
    <r>
      <rPr>
        <b/>
        <sz val="11"/>
        <color rgb="FF4C1966"/>
        <rFont val="Calibri"/>
        <family val="2"/>
        <scheme val="minor"/>
      </rPr>
      <t>Où trouver plus d’informations sur les outils PEI de l’ONUDI</t>
    </r>
    <r>
      <rPr>
        <sz val="11"/>
        <color rgb="FF4C1966"/>
        <rFont val="Calibri"/>
        <family val="2"/>
        <scheme val="minor"/>
      </rPr>
      <t> </t>
    </r>
    <r>
      <rPr>
        <b/>
        <sz val="11"/>
        <color rgb="FF4C1966"/>
        <rFont val="Calibri"/>
        <family val="2"/>
        <scheme val="minor"/>
      </rPr>
      <t>?</t>
    </r>
  </si>
  <si>
    <r>
      <rPr>
        <b/>
        <sz val="11"/>
        <color rgb="FF4C1966"/>
        <rFont val="Calibri"/>
        <family val="2"/>
        <scheme val="minor"/>
      </rPr>
      <t>Qu’entend-on par parcs éco-industriels</t>
    </r>
    <r>
      <rPr>
        <sz val="11"/>
        <color rgb="FF4C1966"/>
        <rFont val="Calibri"/>
        <family val="2"/>
        <scheme val="minor"/>
      </rPr>
      <t> </t>
    </r>
    <r>
      <rPr>
        <b/>
        <sz val="11"/>
        <color rgb="FF4C1966"/>
        <rFont val="Calibri"/>
        <family val="2"/>
        <scheme val="minor"/>
      </rPr>
      <t>?</t>
    </r>
  </si>
  <si>
    <r>
      <rPr>
        <b/>
        <sz val="11"/>
        <color rgb="FF4C1966"/>
        <rFont val="Calibri"/>
        <family val="2"/>
        <scheme val="minor"/>
      </rPr>
      <t>Comment rendre le cadre de PEI opérationnel</t>
    </r>
    <r>
      <rPr>
        <sz val="11"/>
        <color rgb="FF4C1966"/>
        <rFont val="Calibri"/>
        <family val="2"/>
        <scheme val="minor"/>
      </rPr>
      <t> </t>
    </r>
    <r>
      <rPr>
        <b/>
        <sz val="11"/>
        <color rgb="FF4C1966"/>
        <rFont val="Calibri"/>
        <family val="2"/>
        <scheme val="minor"/>
      </rPr>
      <t>?</t>
    </r>
  </si>
  <si>
    <r>
      <rPr>
        <b/>
        <sz val="11"/>
        <color rgb="FF4C1966"/>
        <rFont val="Calibri"/>
        <family val="2"/>
        <scheme val="minor"/>
      </rPr>
      <t>Comment mettre en place des parcs éco-industriels</t>
    </r>
    <r>
      <rPr>
        <sz val="11"/>
        <color rgb="FF4C1966"/>
        <rFont val="Calibri"/>
        <family val="2"/>
        <scheme val="minor"/>
      </rPr>
      <t> </t>
    </r>
    <r>
      <rPr>
        <b/>
        <sz val="11"/>
        <color rgb="FF4C1966"/>
        <rFont val="Calibri"/>
        <family val="2"/>
        <scheme val="minor"/>
      </rPr>
      <t>?</t>
    </r>
  </si>
  <si>
    <t>Manuel pour la boîte à outils de l’ONUDI sur les parcs éco-industriels</t>
  </si>
  <si>
    <t>Un cadre international pour les parcs éco-industriels</t>
  </si>
  <si>
    <r>
      <rPr>
        <sz val="11"/>
        <color theme="1"/>
        <rFont val="Calibri"/>
        <family val="2"/>
        <scheme val="minor"/>
      </rPr>
      <t xml:space="preserve">Manuel du praticien pour les parcs éco-industriels </t>
    </r>
  </si>
  <si>
    <t>Manuel de mise en œuvre des PEI</t>
  </si>
  <si>
    <t>(ONUDI, 2019)</t>
  </si>
  <si>
    <t>Version 2.0 (ONUDI, Groupe de la Banque mondiale, GIZ, 2021)</t>
  </si>
  <si>
    <r>
      <rPr>
        <sz val="11"/>
        <color theme="1"/>
        <rFont val="Calibri"/>
        <family val="2"/>
        <scheme val="minor"/>
      </rPr>
      <t>(ONUDI, Groupe de la Banque mondiale, GIZ et MOTIE 2018)</t>
    </r>
  </si>
  <si>
    <r>
      <rPr>
        <sz val="11"/>
        <color theme="1"/>
        <rFont val="Calibri"/>
        <family val="2"/>
        <scheme val="minor"/>
      </rPr>
      <t>(ONUDI 2017)</t>
    </r>
  </si>
  <si>
    <r>
      <rPr>
        <b/>
        <sz val="14"/>
        <color theme="0"/>
        <rFont val="Arial"/>
        <family val="2"/>
      </rPr>
      <t>LISTE DES ACRONYMES</t>
    </r>
  </si>
  <si>
    <r>
      <rPr>
        <sz val="11"/>
        <rFont val="Calibri"/>
        <family val="2"/>
        <scheme val="minor"/>
      </rPr>
      <t>CAPEX</t>
    </r>
  </si>
  <si>
    <t>Dépenses en capital</t>
  </si>
  <si>
    <r>
      <t>CO</t>
    </r>
    <r>
      <rPr>
        <vertAlign val="subscript"/>
        <sz val="11"/>
        <color theme="1"/>
        <rFont val="Calibri"/>
        <family val="2"/>
        <scheme val="minor"/>
      </rPr>
      <t>2</t>
    </r>
  </si>
  <si>
    <t>Dioxyde de carbone</t>
  </si>
  <si>
    <r>
      <t>CO</t>
    </r>
    <r>
      <rPr>
        <vertAlign val="subscript"/>
        <sz val="11"/>
        <color theme="1"/>
        <rFont val="Calibri"/>
        <family val="2"/>
        <scheme val="minor"/>
      </rPr>
      <t>2</t>
    </r>
    <r>
      <rPr>
        <sz val="11"/>
        <color theme="1"/>
        <rFont val="Calibri"/>
        <family val="2"/>
        <scheme val="minor"/>
      </rPr>
      <t>-eq</t>
    </r>
  </si>
  <si>
    <t>Équivalent en dioxyde de carbone</t>
  </si>
  <si>
    <t>PEI</t>
  </si>
  <si>
    <t>Parc éco-industriel</t>
  </si>
  <si>
    <t>GES</t>
  </si>
  <si>
    <t>Gaz à effet de serre</t>
  </si>
  <si>
    <t>GIZ</t>
  </si>
  <si>
    <r>
      <rPr>
        <sz val="11"/>
        <rFont val="Calibri"/>
        <family val="2"/>
        <scheme val="minor"/>
      </rPr>
      <t>Deutsche Gesellschaft für Internationale Zusammenarbeit GmbH</t>
    </r>
  </si>
  <si>
    <r>
      <t>NO</t>
    </r>
    <r>
      <rPr>
        <vertAlign val="subscript"/>
        <sz val="11"/>
        <color theme="1"/>
        <rFont val="Calibri"/>
        <family val="2"/>
        <scheme val="minor"/>
      </rPr>
      <t>x</t>
    </r>
  </si>
  <si>
    <t>Oxydes d’azote</t>
  </si>
  <si>
    <t>OHS</t>
  </si>
  <si>
    <t>Santé et sécurité au travail</t>
  </si>
  <si>
    <t>OPEX</t>
  </si>
  <si>
    <r>
      <rPr>
        <sz val="11"/>
        <rFont val="Calibri"/>
        <family val="2"/>
        <scheme val="minor"/>
      </rPr>
      <t>Dépenses opérationnelles</t>
    </r>
  </si>
  <si>
    <t>ONUDI</t>
  </si>
  <si>
    <r>
      <rPr>
        <sz val="11"/>
        <rFont val="Calibri"/>
        <family val="2"/>
        <scheme val="minor"/>
      </rPr>
      <t>Organisation des Nations unies pour le développement industriel</t>
    </r>
  </si>
  <si>
    <t>GBM</t>
  </si>
  <si>
    <r>
      <rPr>
        <sz val="11"/>
        <rFont val="Calibri"/>
        <family val="2"/>
        <scheme val="minor"/>
      </rPr>
      <t>Groupe de la Banque mondiale</t>
    </r>
  </si>
  <si>
    <r>
      <rPr>
        <b/>
        <sz val="14"/>
        <color theme="0"/>
        <rFont val="Arial"/>
        <family val="2"/>
      </rPr>
      <t>QUESTIONS OU COMMENTAIRES</t>
    </r>
  </si>
  <si>
    <t>Pour toute question, commentaire ou demande d’information, veuillez envoyer un courriel :</t>
  </si>
  <si>
    <r>
      <rPr>
        <b/>
        <sz val="14"/>
        <color rgb="FFFFC000"/>
        <rFont val="Calibri"/>
        <family val="2"/>
        <scheme val="minor"/>
      </rPr>
      <t>Version de l’outil</t>
    </r>
    <r>
      <rPr>
        <sz val="14"/>
        <color rgb="FFFFC000"/>
        <rFont val="Calibri"/>
        <family val="2"/>
        <scheme val="minor"/>
      </rPr>
      <t> </t>
    </r>
    <r>
      <rPr>
        <b/>
        <sz val="14"/>
        <color rgb="FFFFC000"/>
        <rFont val="Calibri"/>
        <family val="2"/>
        <scheme val="minor"/>
      </rPr>
      <t>:</t>
    </r>
    <r>
      <rPr>
        <b/>
        <sz val="11"/>
        <color rgb="FFFFC000"/>
        <rFont val="Calibri"/>
        <family val="2"/>
        <scheme val="minor"/>
      </rPr>
      <t xml:space="preserve"> </t>
    </r>
    <r>
      <rPr>
        <sz val="11"/>
        <rFont val="Calibri"/>
        <family val="2"/>
        <scheme val="minor"/>
      </rPr>
      <t>août 2021</t>
    </r>
  </si>
  <si>
    <r>
      <rPr>
        <b/>
        <sz val="14"/>
        <color rgb="FFFFC000"/>
        <rFont val="Calibri"/>
        <family val="2"/>
        <scheme val="minor"/>
      </rPr>
      <t>Avis de non-responsabilité</t>
    </r>
    <r>
      <rPr>
        <sz val="14"/>
        <color rgb="FFFFC000"/>
        <rFont val="Calibri"/>
        <family val="2"/>
        <scheme val="minor"/>
      </rPr>
      <t> </t>
    </r>
    <r>
      <rPr>
        <b/>
        <sz val="14"/>
        <color rgb="FFFFC000"/>
        <rFont val="Calibri"/>
        <family val="2"/>
        <scheme val="minor"/>
      </rPr>
      <t xml:space="preserve">: </t>
    </r>
    <r>
      <rPr>
        <sz val="11"/>
        <color theme="1"/>
        <rFont val="Calibri"/>
        <family val="2"/>
        <scheme val="minor"/>
      </rPr>
      <t>L’ONUDI ne peut être tenue responsable de l’application de cet outil et de ses résultats. La responsabilité de l’application de l’outil incombe exclusivement à l’utilisateur de l’outil.</t>
    </r>
  </si>
  <si>
    <r>
      <rPr>
        <b/>
        <sz val="11"/>
        <color rgb="FFFFFFFF"/>
        <rFont val="Calibri"/>
        <family val="2"/>
        <scheme val="minor"/>
      </rPr>
      <t>Outil d’évaluation du PEI de l’ONUDI</t>
    </r>
  </si>
  <si>
    <r>
      <rPr>
        <b/>
        <sz val="24"/>
        <color rgb="FFFFFFFF"/>
        <rFont val="Arial"/>
        <family val="2"/>
      </rPr>
      <t>INFORMATIONS DE BASE</t>
    </r>
  </si>
  <si>
    <r>
      <rPr>
        <b/>
        <sz val="14"/>
        <color indexed="54"/>
        <rFont val="Calibri"/>
        <family val="2"/>
      </rPr>
      <t>Instruction</t>
    </r>
    <r>
      <rPr>
        <sz val="14"/>
        <color indexed="54"/>
        <rFont val="Calibri"/>
        <family val="2"/>
      </rPr>
      <t> </t>
    </r>
    <r>
      <rPr>
        <b/>
        <sz val="14"/>
        <color indexed="54"/>
        <rFont val="Calibri"/>
        <family val="2"/>
      </rPr>
      <t>:</t>
    </r>
    <r>
      <rPr>
        <sz val="14"/>
        <color indexed="54"/>
        <rFont val="Calibri"/>
        <family val="2"/>
      </rPr>
      <t xml:space="preserve"> </t>
    </r>
    <r>
      <rPr>
        <sz val="11"/>
        <color theme="1"/>
        <rFont val="Calibri"/>
        <family val="2"/>
        <scheme val="minor"/>
      </rPr>
      <t>Complétez les tableaux suivants avec des informations générales sur les parcs industriels. Gardez à l’esprit les « questions clés affectant le parc industriel » pour pondérer les différents indicateurs de l’outil de sélection (feuille de travail suivante)</t>
    </r>
  </si>
  <si>
    <r>
      <rPr>
        <b/>
        <sz val="12"/>
        <color theme="0"/>
        <rFont val="Calibri"/>
        <family val="2"/>
      </rPr>
      <t>INFORMATIONS DE BASE</t>
    </r>
  </si>
  <si>
    <r>
      <rPr>
        <b/>
        <sz val="14"/>
        <color theme="0"/>
        <rFont val="Calibri"/>
        <family val="2"/>
      </rPr>
      <t>Insérer le nom du parc/de la zone industriel(le)</t>
    </r>
  </si>
  <si>
    <r>
      <rPr>
        <b/>
        <sz val="10"/>
        <color theme="1"/>
        <rFont val="Calibri"/>
        <family val="2"/>
      </rPr>
      <t>Nom de la direction du parc / du développeur</t>
    </r>
  </si>
  <si>
    <r>
      <rPr>
        <b/>
        <sz val="10"/>
        <color theme="1"/>
        <rFont val="Calibri"/>
        <family val="2"/>
      </rPr>
      <t>Modèle de gestion du parc, mandat et vision</t>
    </r>
  </si>
  <si>
    <r>
      <rPr>
        <b/>
        <sz val="10"/>
        <color theme="1"/>
        <rFont val="Calibri"/>
        <family val="2"/>
      </rPr>
      <t xml:space="preserve">Propriété du parc </t>
    </r>
    <r>
      <rPr>
        <sz val="10"/>
        <color theme="1"/>
        <rFont val="Calibri"/>
        <family val="2"/>
      </rPr>
      <t xml:space="preserve">
</t>
    </r>
    <r>
      <rPr>
        <b/>
        <sz val="10"/>
        <color theme="1"/>
        <rFont val="Calibri"/>
        <family val="2"/>
      </rPr>
      <t>(par exemple, investissements nationaux, investissements directs étrangers)</t>
    </r>
  </si>
  <si>
    <r>
      <rPr>
        <b/>
        <sz val="10"/>
        <color theme="1"/>
        <rFont val="Calibri"/>
        <family val="2"/>
      </rPr>
      <t>Adresse/page web/numéro de téléphone du parc</t>
    </r>
  </si>
  <si>
    <r>
      <rPr>
        <b/>
        <sz val="10"/>
        <color theme="1"/>
        <rFont val="Calibri"/>
        <family val="2"/>
      </rPr>
      <t>Lien vers la carte Google</t>
    </r>
  </si>
  <si>
    <r>
      <rPr>
        <b/>
        <sz val="10"/>
        <color theme="1"/>
        <rFont val="Calibri"/>
        <family val="2"/>
      </rPr>
      <t>Superficie totale (ha)</t>
    </r>
  </si>
  <si>
    <r>
      <rPr>
        <b/>
        <sz val="10"/>
        <color theme="1"/>
        <rFont val="Calibri"/>
        <family val="2"/>
      </rPr>
      <t xml:space="preserve">Type de parc industriel </t>
    </r>
    <r>
      <rPr>
        <sz val="10"/>
        <color theme="1"/>
        <rFont val="Calibri"/>
        <family val="2"/>
      </rPr>
      <t xml:space="preserve">
</t>
    </r>
    <r>
      <rPr>
        <b/>
        <sz val="10"/>
        <color theme="1"/>
        <rFont val="Calibri"/>
        <family val="2"/>
      </rPr>
      <t>(par exemple, les friches industrielles ou les terrains vierges)</t>
    </r>
    <r>
      <rPr>
        <sz val="10"/>
        <color theme="1"/>
        <rFont val="Calibri"/>
        <family val="2"/>
      </rPr>
      <t> </t>
    </r>
    <r>
      <rPr>
        <b/>
        <sz val="10"/>
        <color theme="1"/>
        <rFont val="Calibri"/>
        <family val="2"/>
      </rPr>
      <t>:</t>
    </r>
  </si>
  <si>
    <r>
      <rPr>
        <b/>
        <sz val="10"/>
        <color theme="1"/>
        <rFont val="Calibri"/>
        <family val="2"/>
      </rPr>
      <t>Secteur(s) industriel(s) clé(s) du parc</t>
    </r>
  </si>
  <si>
    <r>
      <rPr>
        <b/>
        <sz val="10"/>
        <color theme="1"/>
        <rFont val="Calibri"/>
        <family val="2"/>
      </rPr>
      <t>Nombre d’entreprises dans le parc</t>
    </r>
  </si>
  <si>
    <r>
      <rPr>
        <b/>
        <sz val="10"/>
        <color theme="1"/>
        <rFont val="Calibri"/>
        <family val="2"/>
      </rPr>
      <t xml:space="preserve">Nombre ou pourcentage de petites et moyennes entreprises (PME) </t>
    </r>
    <r>
      <rPr>
        <sz val="10"/>
        <color theme="1"/>
        <rFont val="Calibri"/>
        <family val="2"/>
      </rPr>
      <t xml:space="preserve">
</t>
    </r>
    <r>
      <rPr>
        <b/>
        <sz val="10"/>
        <color theme="1"/>
        <rFont val="Calibri"/>
        <family val="2"/>
      </rPr>
      <t>(entreprises de moins de 250 salariés)</t>
    </r>
  </si>
  <si>
    <r>
      <rPr>
        <b/>
        <sz val="10"/>
        <color theme="1"/>
        <rFont val="Calibri"/>
        <family val="2"/>
      </rPr>
      <t>Nombre total de travailleurs dans le parc</t>
    </r>
  </si>
  <si>
    <r>
      <rPr>
        <b/>
        <sz val="10"/>
        <color theme="1"/>
        <rFont val="Calibri"/>
        <family val="2"/>
      </rPr>
      <t>Création d’un parc industriel et historique du parc</t>
    </r>
  </si>
  <si>
    <r>
      <rPr>
        <b/>
        <sz val="10"/>
        <color theme="1"/>
        <rFont val="Calibri"/>
        <family val="2"/>
      </rPr>
      <t>Liste des principales infrastructures et services publics existants</t>
    </r>
  </si>
  <si>
    <r>
      <rPr>
        <b/>
        <sz val="10"/>
        <color theme="1"/>
        <rFont val="Calibri"/>
        <family val="2"/>
        <scheme val="minor"/>
      </rPr>
      <t>Autres activités sur place</t>
    </r>
  </si>
  <si>
    <r>
      <rPr>
        <b/>
        <sz val="11"/>
        <color theme="0"/>
        <rFont val="Calibri"/>
        <family val="2"/>
      </rPr>
      <t>Opportunités et défis stratégiques et prioritaires pour le parc, les entreprises et la communauté locale</t>
    </r>
  </si>
  <si>
    <r>
      <rPr>
        <b/>
        <sz val="10"/>
        <color theme="1"/>
        <rFont val="Calibri"/>
        <family val="2"/>
        <scheme val="minor"/>
      </rPr>
      <t>Économique</t>
    </r>
  </si>
  <si>
    <r>
      <rPr>
        <b/>
        <sz val="10"/>
        <color theme="1"/>
        <rFont val="Calibri"/>
        <family val="2"/>
        <scheme val="minor"/>
      </rPr>
      <t>Environnement</t>
    </r>
  </si>
  <si>
    <r>
      <rPr>
        <b/>
        <sz val="10"/>
        <color theme="1"/>
        <rFont val="Calibri"/>
        <family val="2"/>
        <scheme val="minor"/>
      </rPr>
      <t>Social</t>
    </r>
  </si>
  <si>
    <r>
      <rPr>
        <b/>
        <sz val="10"/>
        <color theme="1"/>
        <rFont val="Calibri"/>
        <family val="2"/>
        <scheme val="minor"/>
      </rPr>
      <t>Technique</t>
    </r>
  </si>
  <si>
    <r>
      <rPr>
        <b/>
        <sz val="11"/>
        <color theme="0"/>
        <rFont val="Calibri"/>
        <family val="2"/>
      </rPr>
      <t xml:space="preserve"> Questions clés concernant le parc industriel</t>
    </r>
  </si>
  <si>
    <r>
      <rPr>
        <b/>
        <sz val="10"/>
        <color theme="1"/>
        <rFont val="Calibri"/>
        <family val="2"/>
      </rPr>
      <t>Pénurie d’eau dans la région</t>
    </r>
    <r>
      <rPr>
        <sz val="10"/>
        <color theme="1"/>
        <rFont val="Calibri"/>
        <family val="2"/>
      </rPr>
      <t> </t>
    </r>
    <r>
      <rPr>
        <b/>
        <sz val="10"/>
        <color theme="1"/>
        <rFont val="Calibri"/>
        <family val="2"/>
      </rPr>
      <t>?</t>
    </r>
  </si>
  <si>
    <r>
      <rPr>
        <b/>
        <sz val="10"/>
        <color theme="1"/>
        <rFont val="Calibri"/>
        <family val="2"/>
      </rPr>
      <t>La pollution de l’eau est un problème dans la région</t>
    </r>
    <r>
      <rPr>
        <sz val="10"/>
        <color theme="1"/>
        <rFont val="Calibri"/>
        <family val="2"/>
      </rPr>
      <t> </t>
    </r>
    <r>
      <rPr>
        <b/>
        <sz val="10"/>
        <color theme="1"/>
        <rFont val="Calibri"/>
        <family val="2"/>
      </rPr>
      <t>?</t>
    </r>
  </si>
  <si>
    <r>
      <rPr>
        <b/>
        <sz val="10"/>
        <color theme="1"/>
        <rFont val="Calibri"/>
        <family val="2"/>
      </rPr>
      <t>De nombreuses entreprises à forte consommation d’énergie sont-elles implantées dans le parc</t>
    </r>
    <r>
      <rPr>
        <sz val="10"/>
        <color theme="1"/>
        <rFont val="Calibri"/>
        <family val="2"/>
      </rPr>
      <t> </t>
    </r>
    <r>
      <rPr>
        <b/>
        <sz val="10"/>
        <color theme="1"/>
        <rFont val="Calibri"/>
        <family val="2"/>
      </rPr>
      <t>?</t>
    </r>
  </si>
  <si>
    <r>
      <rPr>
        <b/>
        <sz val="10"/>
        <color theme="1"/>
        <rFont val="Calibri"/>
        <family val="2"/>
      </rPr>
      <t>Congestion du trafic dans la région</t>
    </r>
    <r>
      <rPr>
        <sz val="10"/>
        <color theme="1"/>
        <rFont val="Calibri"/>
        <family val="2"/>
      </rPr>
      <t> </t>
    </r>
    <r>
      <rPr>
        <b/>
        <sz val="10"/>
        <color theme="1"/>
        <rFont val="Calibri"/>
        <family val="2"/>
      </rPr>
      <t>?</t>
    </r>
  </si>
  <si>
    <r>
      <rPr>
        <b/>
        <sz val="10"/>
        <color theme="1"/>
        <rFont val="Calibri"/>
        <family val="2"/>
      </rPr>
      <t>Pollution atmosphérique (par exemple SO</t>
    </r>
    <r>
      <rPr>
        <b/>
        <vertAlign val="subscript"/>
        <sz val="10"/>
        <color indexed="8"/>
        <rFont val="Calibri"/>
        <family val="2"/>
      </rPr>
      <t>2</t>
    </r>
    <r>
      <rPr>
        <b/>
        <sz val="10"/>
        <color indexed="8"/>
        <rFont val="Calibri"/>
        <family val="2"/>
      </rPr>
      <t>, NO</t>
    </r>
    <r>
      <rPr>
        <b/>
        <vertAlign val="subscript"/>
        <sz val="10"/>
        <color indexed="8"/>
        <rFont val="Calibri"/>
        <family val="2"/>
      </rPr>
      <t>x</t>
    </r>
    <r>
      <rPr>
        <b/>
        <sz val="10"/>
        <color indexed="8"/>
        <rFont val="Calibri"/>
        <family val="2"/>
      </rPr>
      <t>)</t>
    </r>
    <r>
      <rPr>
        <sz val="10"/>
        <color indexed="8"/>
        <rFont val="Calibri"/>
        <family val="2"/>
      </rPr>
      <t> </t>
    </r>
    <r>
      <rPr>
        <b/>
        <sz val="10"/>
        <color indexed="8"/>
        <rFont val="Calibri"/>
        <family val="2"/>
      </rPr>
      <t>?</t>
    </r>
  </si>
  <si>
    <r>
      <rPr>
        <b/>
        <sz val="10"/>
        <color theme="1"/>
        <rFont val="Calibri"/>
        <family val="2"/>
      </rPr>
      <t>Réputation générale du parc industriel par les communautés et les représentants du gouvernement</t>
    </r>
    <r>
      <rPr>
        <sz val="10"/>
        <color theme="1"/>
        <rFont val="Calibri"/>
        <family val="2"/>
      </rPr>
      <t> </t>
    </r>
    <r>
      <rPr>
        <b/>
        <sz val="10"/>
        <color theme="1"/>
        <rFont val="Calibri"/>
        <family val="2"/>
      </rPr>
      <t>?</t>
    </r>
  </si>
  <si>
    <r>
      <rPr>
        <b/>
        <sz val="11"/>
        <color theme="0"/>
        <rFont val="Calibri"/>
        <family val="2"/>
        <scheme val="minor"/>
      </rPr>
      <t>Outil d’évaluation du PEI de l’ONUDI</t>
    </r>
  </si>
  <si>
    <r>
      <rPr>
        <b/>
        <sz val="12"/>
        <color theme="0"/>
        <rFont val="Arial"/>
        <family val="2"/>
      </rPr>
      <t xml:space="preserve">ÉVALUER LE </t>
    </r>
    <r>
      <rPr>
        <sz val="12"/>
        <color theme="0"/>
        <rFont val="Arial"/>
        <family val="2"/>
      </rPr>
      <t xml:space="preserve">PARC INDUSTRIEL PAR RAPPORT AU CADRE INTERNATIONAL POUR LES PEI ET </t>
    </r>
    <r>
      <rPr>
        <b/>
        <sz val="12"/>
        <color theme="0"/>
        <rFont val="Arial"/>
        <family val="2"/>
      </rPr>
      <t>SÉLECTIONNER LES OPPORTUNITÉS</t>
    </r>
  </si>
  <si>
    <r>
      <rPr>
        <b/>
        <sz val="11"/>
        <color theme="0"/>
        <rFont val="Calibri"/>
        <family val="2"/>
        <scheme val="minor"/>
      </rPr>
      <t>Nom du parc industriel</t>
    </r>
    <r>
      <rPr>
        <sz val="11"/>
        <color theme="0"/>
        <rFont val="Calibri"/>
        <family val="2"/>
        <scheme val="minor"/>
      </rPr>
      <t> </t>
    </r>
    <r>
      <rPr>
        <b/>
        <sz val="11"/>
        <color theme="0"/>
        <rFont val="Calibri"/>
        <family val="2"/>
        <scheme val="minor"/>
      </rPr>
      <t>:</t>
    </r>
  </si>
  <si>
    <r>
      <rPr>
        <b/>
        <sz val="14"/>
        <color theme="1" tint="0.34998626667073579"/>
        <rFont val="Calibri"/>
        <family val="2"/>
        <scheme val="minor"/>
      </rPr>
      <t>Insérer le nom du parc</t>
    </r>
  </si>
  <si>
    <r>
      <rPr>
        <b/>
        <sz val="11"/>
        <color theme="0"/>
        <rFont val="Calibri"/>
        <family val="2"/>
        <scheme val="minor"/>
      </rPr>
      <t>Dernière mise à jour de la feuille de calcul</t>
    </r>
    <r>
      <rPr>
        <sz val="11"/>
        <color theme="0"/>
        <rFont val="Calibri"/>
        <family val="2"/>
        <scheme val="minor"/>
      </rPr>
      <t> </t>
    </r>
    <r>
      <rPr>
        <b/>
        <sz val="11"/>
        <color theme="0"/>
        <rFont val="Calibri"/>
        <family val="2"/>
        <scheme val="minor"/>
      </rPr>
      <t>:</t>
    </r>
  </si>
  <si>
    <r>
      <rPr>
        <sz val="10"/>
        <color theme="1" tint="0.34998626667073579"/>
        <rFont val="Calibri"/>
        <family val="2"/>
        <scheme val="minor"/>
      </rPr>
      <t>Insérer la date</t>
    </r>
  </si>
  <si>
    <r>
      <rPr>
        <b/>
        <sz val="11"/>
        <color theme="0"/>
        <rFont val="Calibri"/>
        <family val="2"/>
        <scheme val="minor"/>
      </rPr>
      <t>Nom de l’évaluateur (des évaluateurs)</t>
    </r>
    <r>
      <rPr>
        <sz val="11"/>
        <color theme="0"/>
        <rFont val="Calibri"/>
        <family val="2"/>
        <scheme val="minor"/>
      </rPr>
      <t> </t>
    </r>
    <r>
      <rPr>
        <b/>
        <sz val="11"/>
        <color theme="0"/>
        <rFont val="Calibri"/>
        <family val="2"/>
        <scheme val="minor"/>
      </rPr>
      <t>:</t>
    </r>
  </si>
  <si>
    <r>
      <rPr>
        <sz val="10"/>
        <color theme="1" tint="0.34998626667073579"/>
        <rFont val="Calibri"/>
        <family val="2"/>
        <scheme val="minor"/>
      </rPr>
      <t>Insérer les noms / organisations</t>
    </r>
  </si>
  <si>
    <t>Les critères de référence internationaux inclus dans cette feuille de travail sont basés sur : ONUDI, Banque mondiale, GIZ (2021). Un cadre international pour les parcs éco-industriels. Version 2.0</t>
  </si>
  <si>
    <r>
      <rPr>
        <b/>
        <sz val="11"/>
        <color theme="0"/>
        <rFont val="Calibri"/>
        <family val="2"/>
        <scheme val="minor"/>
      </rPr>
      <t xml:space="preserve">CADRE INTERNATIONAL POUR LES PEI </t>
    </r>
    <r>
      <rPr>
        <sz val="11"/>
        <color theme="0"/>
        <rFont val="Calibri"/>
        <family val="2"/>
        <scheme val="minor"/>
      </rPr>
      <t xml:space="preserve">(UNIDO, BANQUE MONDIALE, GIZ, 2021) </t>
    </r>
  </si>
  <si>
    <r>
      <rPr>
        <b/>
        <sz val="12"/>
        <color theme="0"/>
        <rFont val="Calibri"/>
        <family val="2"/>
        <scheme val="minor"/>
      </rPr>
      <t>ÉTAPE 1</t>
    </r>
    <r>
      <rPr>
        <sz val="12"/>
        <color theme="0"/>
        <rFont val="Calibri"/>
        <family val="2"/>
        <scheme val="minor"/>
      </rPr>
      <t> :</t>
    </r>
    <r>
      <rPr>
        <b/>
        <sz val="12"/>
        <color theme="0"/>
        <rFont val="Calibri"/>
        <family val="2"/>
        <scheme val="minor"/>
      </rPr>
      <t xml:space="preserve"> </t>
    </r>
    <r>
      <rPr>
        <b/>
        <sz val="12"/>
        <color theme="0"/>
        <rFont val="Calibri"/>
        <family val="2"/>
        <scheme val="minor"/>
      </rPr>
      <t>ÉVALUATION DU PARC INDUSTRIEL</t>
    </r>
  </si>
  <si>
    <r>
      <rPr>
        <b/>
        <sz val="12"/>
        <color theme="0"/>
        <rFont val="Calibri"/>
        <family val="2"/>
        <scheme val="minor"/>
      </rPr>
      <t xml:space="preserve">ÉTAPE 2 : </t>
    </r>
    <r>
      <rPr>
        <b/>
        <sz val="12"/>
        <color theme="0"/>
        <rFont val="Calibri"/>
        <family val="2"/>
        <scheme val="minor"/>
      </rPr>
      <t>SÉLECTIONNER LES OPPORTUNITÉS DE PEI EN VUE D’ACTIONS ET D’UN SUIVI</t>
    </r>
  </si>
  <si>
    <r>
      <rPr>
        <b/>
        <sz val="11"/>
        <color theme="1"/>
        <rFont val="Calibri"/>
        <family val="2"/>
        <scheme val="minor"/>
      </rPr>
      <t>Sujet</t>
    </r>
  </si>
  <si>
    <r>
      <rPr>
        <b/>
        <sz val="11"/>
        <color theme="1"/>
        <rFont val="Calibri"/>
        <family val="2"/>
        <scheme val="minor"/>
      </rPr>
      <t xml:space="preserve">Conditions préalables et indicateurs de performance du PEI </t>
    </r>
    <r>
      <rPr>
        <sz val="11"/>
        <color theme="1"/>
        <rFont val="Calibri"/>
        <family val="2"/>
        <scheme val="minor"/>
      </rPr>
      <t xml:space="preserve">
</t>
    </r>
    <r>
      <rPr>
        <b/>
        <sz val="11"/>
        <color theme="1"/>
        <rFont val="Calibri"/>
        <family val="2"/>
        <scheme val="minor"/>
      </rPr>
      <t>(y compris les valeurs cibles)</t>
    </r>
  </si>
  <si>
    <r>
      <rPr>
        <b/>
        <sz val="11"/>
        <rFont val="Calibri"/>
        <family val="2"/>
        <scheme val="minor"/>
      </rPr>
      <t xml:space="preserve">Le parc répond aux critères des PEI </t>
    </r>
    <r>
      <rPr>
        <sz val="11"/>
        <rFont val="Calibri"/>
        <family val="2"/>
        <scheme val="minor"/>
      </rPr>
      <t xml:space="preserve">
</t>
    </r>
    <r>
      <rPr>
        <b/>
        <sz val="11"/>
        <rFont val="Calibri"/>
        <family val="2"/>
        <scheme val="minor"/>
      </rPr>
      <t>AU POINT DE DÉPART</t>
    </r>
    <r>
      <rPr>
        <sz val="11"/>
        <rFont val="Calibri"/>
        <family val="2"/>
        <scheme val="minor"/>
      </rPr>
      <t> </t>
    </r>
    <r>
      <rPr>
        <b/>
        <sz val="11"/>
        <rFont val="Calibri"/>
        <family val="2"/>
        <scheme val="minor"/>
      </rPr>
      <t>?</t>
    </r>
  </si>
  <si>
    <r>
      <rPr>
        <b/>
        <sz val="11"/>
        <rFont val="Calibri"/>
        <family val="2"/>
        <scheme val="minor"/>
      </rPr>
      <t>Quelle est la performance VISÉE</t>
    </r>
    <r>
      <rPr>
        <sz val="11"/>
        <rFont val="Calibri"/>
        <family val="2"/>
        <scheme val="minor"/>
      </rPr>
      <t> </t>
    </r>
    <r>
      <rPr>
        <b/>
        <sz val="11"/>
        <rFont val="Calibri"/>
        <family val="2"/>
        <scheme val="minor"/>
      </rPr>
      <t>?</t>
    </r>
  </si>
  <si>
    <r>
      <rPr>
        <b/>
        <sz val="12"/>
        <rFont val="Calibri"/>
        <family val="2"/>
        <scheme val="minor"/>
      </rPr>
      <t>Performances</t>
    </r>
    <r>
      <rPr>
        <b/>
        <sz val="10"/>
        <rFont val="Calibri"/>
        <family val="2"/>
        <scheme val="minor"/>
      </rPr>
      <t xml:space="preserve"> ATTEINTES</t>
    </r>
    <r>
      <rPr>
        <sz val="12"/>
        <rFont val="Calibri"/>
        <family val="2"/>
        <scheme val="minor"/>
      </rPr>
      <t xml:space="preserve">
</t>
    </r>
    <r>
      <rPr>
        <b/>
        <sz val="12"/>
        <rFont val="Calibri"/>
        <family val="2"/>
        <scheme val="minor"/>
      </rPr>
      <t>20XX</t>
    </r>
  </si>
  <si>
    <r>
      <rPr>
        <b/>
        <sz val="11"/>
        <rFont val="Calibri"/>
        <family val="2"/>
        <scheme val="minor"/>
      </rPr>
      <t>Notes et éléments d’information sur les performances actuelles du parc industriel</t>
    </r>
  </si>
  <si>
    <r>
      <rPr>
        <b/>
        <sz val="11"/>
        <rFont val="Calibri"/>
        <family val="2"/>
        <scheme val="minor"/>
      </rPr>
      <t xml:space="preserve">Opportunité de PEI </t>
    </r>
    <r>
      <rPr>
        <sz val="11"/>
        <rFont val="Calibri"/>
        <family val="2"/>
        <scheme val="minor"/>
      </rPr>
      <t xml:space="preserve">
</t>
    </r>
    <r>
      <rPr>
        <b/>
        <sz val="11"/>
        <rFont val="Calibri"/>
        <family val="2"/>
        <scheme val="minor"/>
      </rPr>
      <t>pour un parc industriel</t>
    </r>
    <r>
      <rPr>
        <sz val="11"/>
        <rFont val="Calibri"/>
        <family val="2"/>
        <scheme val="minor"/>
      </rPr>
      <t xml:space="preserve">
</t>
    </r>
    <r>
      <rPr>
        <b/>
        <sz val="11"/>
        <rFont val="Calibri"/>
        <family val="2"/>
        <scheme val="minor"/>
      </rPr>
      <t>AUTOMATISÉ</t>
    </r>
  </si>
  <si>
    <r>
      <rPr>
        <b/>
        <sz val="11"/>
        <rFont val="Calibri"/>
        <family val="2"/>
        <scheme val="minor"/>
      </rPr>
      <t xml:space="preserve">Opportunité de PEI </t>
    </r>
    <r>
      <rPr>
        <sz val="11"/>
        <rFont val="Calibri"/>
        <family val="2"/>
        <scheme val="minor"/>
      </rPr>
      <t xml:space="preserve">
</t>
    </r>
    <r>
      <rPr>
        <b/>
        <sz val="11"/>
        <rFont val="Calibri"/>
        <family val="2"/>
        <scheme val="minor"/>
      </rPr>
      <t>pour un parc industriel</t>
    </r>
    <r>
      <rPr>
        <sz val="11"/>
        <rFont val="Calibri"/>
        <family val="2"/>
        <scheme val="minor"/>
      </rPr>
      <t xml:space="preserve">
</t>
    </r>
    <r>
      <rPr>
        <b/>
        <sz val="11"/>
        <rFont val="Calibri"/>
        <family val="2"/>
        <scheme val="minor"/>
      </rPr>
      <t>SUR MESURE</t>
    </r>
  </si>
  <si>
    <r>
      <rPr>
        <b/>
        <sz val="11"/>
        <rFont val="Calibri"/>
        <family val="2"/>
        <scheme val="minor"/>
      </rPr>
      <t>Quelle est la RÉALISABILITÉ probable de l’opportunité de PEI</t>
    </r>
    <r>
      <rPr>
        <sz val="11"/>
        <rFont val="Calibri"/>
        <family val="2"/>
        <scheme val="minor"/>
      </rPr>
      <t> </t>
    </r>
    <r>
      <rPr>
        <b/>
        <sz val="11"/>
        <rFont val="Calibri"/>
        <family val="2"/>
        <scheme val="minor"/>
      </rPr>
      <t>?</t>
    </r>
  </si>
  <si>
    <r>
      <rPr>
        <b/>
        <sz val="11"/>
        <rFont val="Calibri"/>
        <family val="2"/>
        <scheme val="minor"/>
      </rPr>
      <t>Quels sont les avantages probables du PEI</t>
    </r>
    <r>
      <rPr>
        <sz val="11"/>
        <rFont val="Calibri"/>
        <family val="2"/>
        <scheme val="minor"/>
      </rPr>
      <t> </t>
    </r>
    <r>
      <rPr>
        <b/>
        <sz val="11"/>
        <rFont val="Calibri"/>
        <family val="2"/>
        <scheme val="minor"/>
      </rPr>
      <t>?</t>
    </r>
  </si>
  <si>
    <r>
      <rPr>
        <b/>
        <sz val="11"/>
        <rFont val="Calibri"/>
        <family val="2"/>
        <scheme val="minor"/>
      </rPr>
      <t>Intérêt des parties prenantes</t>
    </r>
    <r>
      <rPr>
        <sz val="11"/>
        <rFont val="Calibri"/>
        <family val="2"/>
        <scheme val="minor"/>
      </rPr>
      <t> </t>
    </r>
    <r>
      <rPr>
        <b/>
        <sz val="11"/>
        <rFont val="Calibri"/>
        <family val="2"/>
        <scheme val="minor"/>
      </rPr>
      <t>?</t>
    </r>
  </si>
  <si>
    <r>
      <rPr>
        <b/>
        <sz val="11"/>
        <rFont val="Calibri"/>
        <family val="2"/>
        <scheme val="minor"/>
      </rPr>
      <t>Sélectionner l’opportunité du PEI pour une action à court terme</t>
    </r>
    <r>
      <rPr>
        <sz val="11"/>
        <rFont val="Calibri"/>
        <family val="2"/>
        <scheme val="minor"/>
      </rPr>
      <t> </t>
    </r>
    <r>
      <rPr>
        <b/>
        <sz val="11"/>
        <rFont val="Calibri"/>
        <family val="2"/>
        <scheme val="minor"/>
      </rPr>
      <t>?</t>
    </r>
  </si>
  <si>
    <r>
      <rPr>
        <b/>
        <sz val="11"/>
        <rFont val="Calibri"/>
        <family val="2"/>
        <scheme val="minor"/>
      </rPr>
      <t>Commentaires</t>
    </r>
  </si>
  <si>
    <r>
      <rPr>
        <b/>
        <sz val="14"/>
        <color theme="0"/>
        <rFont val="Calibri"/>
        <family val="2"/>
        <scheme val="minor"/>
      </rPr>
      <t>GESTION DU PARC</t>
    </r>
    <r>
      <rPr>
        <sz val="14"/>
        <color theme="0"/>
        <rFont val="Calibri"/>
        <family val="2"/>
        <scheme val="minor"/>
      </rPr>
      <t> </t>
    </r>
    <r>
      <rPr>
        <b/>
        <sz val="14"/>
        <color theme="0"/>
        <rFont val="Calibri"/>
        <family val="2"/>
        <scheme val="minor"/>
      </rPr>
      <t xml:space="preserve">: </t>
    </r>
    <r>
      <rPr>
        <b/>
        <sz val="14"/>
        <color theme="0"/>
        <rFont val="Calibri"/>
        <family val="2"/>
        <scheme val="minor"/>
      </rPr>
      <t>Conditions préalables du PEI (nécessités pour les PEI)</t>
    </r>
  </si>
  <si>
    <r>
      <rPr>
        <sz val="11"/>
        <rFont val="Calibri"/>
        <family val="2"/>
        <scheme val="minor"/>
      </rPr>
      <t>Services de gestion des parcs</t>
    </r>
  </si>
  <si>
    <r>
      <rPr>
        <sz val="11"/>
        <rFont val="Calibri"/>
        <family val="2"/>
        <scheme val="minor"/>
      </rPr>
      <t>Il existe une entité distincte chargée de la gestion du parc (ou une autre agence, le cas échéant) qui s’occupe de la planification, de l’exploitation, de la gestion et de la surveillance du parc.</t>
    </r>
  </si>
  <si>
    <r>
      <rPr>
        <sz val="11"/>
        <rFont val="Calibri"/>
        <family val="2"/>
        <scheme val="minor"/>
      </rPr>
      <t>Veuillez sélectionner</t>
    </r>
  </si>
  <si>
    <r>
      <rPr>
        <sz val="11"/>
        <color theme="0"/>
        <rFont val="Calibri"/>
        <family val="2"/>
        <scheme val="minor"/>
      </rPr>
      <t>Développer et mettre en place une entité distincte de gestion du parc pour s’occuper de la planification, de l’exploitation, de la gestion et du contrôle du parc.</t>
    </r>
  </si>
  <si>
    <t>Veuillez sélectionner</t>
  </si>
  <si>
    <r>
      <rPr>
        <sz val="11"/>
        <rFont val="Calibri"/>
        <family val="2"/>
        <scheme val="minor"/>
      </rPr>
      <t>Entité de gestion du parc chargée de gérer et d’entretenir la propriété du parc industriel, l’infrastructure commune et les services prescrits dans le contrat de location. Elle doit comprendre au moins les éléments suivants :
• Gestion de la propriété, y compris les attributions de parcelles, les réattributions, le développement, le contrôle de l’utilisation des terres.
• Services publics, routes, sécurité (y compris la sécurité informatique) et services/installations d’intervention d’urgence, usines de traitement des eaux usées et opérations, y compris les réseaux de récupération et de distribution de la chaleur et de l’énergie perdues
• Surveillance de l’environnement et activités de conseil
• Aménagement paysager commun, zones tampons, éclairage public, surveillance de la sécurité et nettoyage des rues.
• Fournir des services de facilitation aux entreprises locataires et entre elles (par exemple, des opportunités de mise en réseau, de collaboration et de formation).
• Engagement avec les parties prenantes du parc et les représentants des entreprises.
• Centre/plateforme/activités de relations publiques et de participation communautaire.</t>
    </r>
  </si>
  <si>
    <r>
      <rPr>
        <sz val="11"/>
        <color theme="0"/>
        <rFont val="Calibri"/>
        <family val="2"/>
        <scheme val="minor"/>
      </rPr>
      <t>Gérer et entretenir la propriété du parc industriel, l’infrastructure commune et les services tels que prescrits dans le contrat de location et le plan directeur du parc.</t>
    </r>
  </si>
  <si>
    <t>Suivi et gestion des risques</t>
  </si>
  <si>
    <r>
      <rPr>
        <sz val="11"/>
        <rFont val="Calibri"/>
        <family val="2"/>
        <scheme val="minor"/>
      </rPr>
      <t>L’entité chargée de la gestion du parc dispose d’un système de contrôle du cadre pour les PEI, de suivi et d’établissement de rapports :
• des progrès des performances environnementales, sociales et économiques au niveau du parc chaque année. 
• des facteurs de risque critiques et réponses correspondantes, au moins pour : 
   o les points de risque de rejet accidentel d’effluents solides, liquides et gazeux dangereux, y compris pendant le transport et l’élimination lorsque des risques d’incendie sont possibles ; et
   o les risques de catastrophes naturelles applicables ; 
   o les performances environnementales ;
   o les performances sociales ;
   o les performances économiques ; et
   o la gestion des risques critiques au niveau du parc.
• Agit en tant qu’institution de contrôle et d’autorisation préalable pour les questions environnementales au nom des organismes de réglementation, conformément à la délégation.
• Peut faire fonctionner une unité centrale de contrôle de l’environnement dotée d’un système d’alerte d’urgence pour les risques environnementaux et autres.</t>
    </r>
  </si>
  <si>
    <r>
      <rPr>
        <sz val="11"/>
        <color theme="0"/>
        <rFont val="Calibri"/>
        <family val="2"/>
        <scheme val="minor"/>
      </rPr>
      <t>Élaborer et maintenir un système de surveillance en place, en assurant le suivi :
• des progrès en matière de performances environnementales, sociales et économiques au niveau des parcs. 
• des facteurs de risque critiques et réponses correspondantes</t>
    </r>
  </si>
  <si>
    <r>
      <rPr>
        <sz val="11"/>
        <rFont val="Calibri"/>
        <family val="2"/>
        <scheme val="minor"/>
      </rPr>
      <t>La direction du parc dispose d’un plan, qui doit être mis à jour tous les sept ans, pour réagir aux éventuels effets négatifs du changement climatique (vagues de chaleur et sécheresses, tempêtes et inondations). 
• Tous les besoins d’adaptation en matière d’infrastructures et de services sont identifiés et mis en place pour le parc industriel afin de le protéger contre le changement climatique et les dommages potentiels. 
• L’entité de gestion du parc et les entreprises résidentes disposent de plans et de mesures visant à garantir le fonctionnement continu des systèmes d’infrastructure essentiels au sein du parc (par exemple, les stations d’épuration des eaux usées, les centrales électriques, les installations de recyclage, etc.</t>
    </r>
  </si>
  <si>
    <r>
      <rPr>
        <sz val="11"/>
        <color theme="0"/>
        <rFont val="Calibri"/>
        <family val="2"/>
        <scheme val="minor"/>
      </rPr>
      <t>Élaborer et maintenir un plan pour le parc industriel afin de réagir aux éventuelles incidences négatives dues aux risques liés au changement climatique.</t>
    </r>
  </si>
  <si>
    <r>
      <rPr>
        <sz val="11"/>
        <rFont val="Calibri"/>
        <family val="2"/>
        <scheme val="minor"/>
      </rPr>
      <t>L’entité chargée de la gestion du parc étudie les risques liés au changement climatique et met régulièrement à jour ces informations.</t>
    </r>
  </si>
  <si>
    <r>
      <rPr>
        <sz val="11"/>
        <color theme="0"/>
        <rFont val="Calibri"/>
        <family val="2"/>
        <scheme val="minor"/>
      </rPr>
      <t>Étudie les risques liés au changement climatique et met régulièrement à jour ces informations.</t>
    </r>
  </si>
  <si>
    <r>
      <rPr>
        <sz val="11"/>
        <rFont val="Calibri"/>
        <family val="2"/>
        <scheme val="minor"/>
      </rPr>
      <t xml:space="preserve">L’entité chargée de la gestion du parc dispose d’un système permettant de collecter, d’enregistrer et de respecter les réglementations locales/nationales et les normes internationales applicables au parc industriel. La direction du parc veille à ce que les entreprises résidentes respectent les règles et demande et recueille des informations sur le respect des règles que les entreprises partagent avec l’entité chargée de la gestion du parc. </t>
    </r>
  </si>
  <si>
    <r>
      <rPr>
        <sz val="11"/>
        <color theme="0"/>
        <rFont val="Calibri"/>
        <family val="2"/>
        <scheme val="minor"/>
      </rPr>
      <t>Développer et maintenir un système permettant de se conformer aux réglementations locales/nationales et aux normes internationales applicables au parc industriel.</t>
    </r>
  </si>
  <si>
    <t>Planification et zonage</t>
  </si>
  <si>
    <r>
      <rPr>
        <sz val="11"/>
        <rFont val="Calibri"/>
        <family val="2"/>
        <scheme val="minor"/>
      </rPr>
      <t>Un plan directeur (ou un document de planification équivalent) a été élaboré pour tout parc industriel nouveau ou existant. Il est revu périodiquement (au moins tous les sept ans) et mis à jour si nécessaire, et comprend les éléments essentiels suivants :
• Sur la base de diverses analyses de risques, d’infrastructures essentielles et efficaces (sur site et hors site, en particulier pour garantir l’accès à un logement décent), de services publics, de réseaux de transport, de questions environnementales et sociales, d’une zone tampon autour du parc, d’une procédure visant à localiser en toute sécurité les industries à haut risque et d’un regroupement d’industries synergiques et similaires.
• Intégration dans le plan directeur des exigences pertinentes spécifiées dans le présent cadre pour les PEI.</t>
    </r>
  </si>
  <si>
    <r>
      <rPr>
        <sz val="11"/>
        <color theme="0"/>
        <rFont val="Calibri"/>
        <family val="2"/>
        <scheme val="minor"/>
      </rPr>
      <t>Élaborer / mettre à jour un plan directeur complet pour le parc industriel et le réviser périodiquement.</t>
    </r>
  </si>
  <si>
    <r>
      <rPr>
        <b/>
        <sz val="14"/>
        <color theme="0"/>
        <rFont val="Calibri"/>
        <family val="2"/>
        <scheme val="minor"/>
      </rPr>
      <t>GESTION DU PARC</t>
    </r>
    <r>
      <rPr>
        <sz val="14"/>
        <color theme="0"/>
        <rFont val="Calibri"/>
        <family val="2"/>
        <scheme val="minor"/>
      </rPr>
      <t> </t>
    </r>
    <r>
      <rPr>
        <b/>
        <sz val="14"/>
        <color theme="0"/>
        <rFont val="Calibri"/>
        <family val="2"/>
        <scheme val="minor"/>
      </rPr>
      <t xml:space="preserve">: </t>
    </r>
    <r>
      <rPr>
        <b/>
        <sz val="14"/>
        <color theme="0"/>
        <rFont val="Calibri"/>
        <family val="2"/>
        <scheme val="minor"/>
      </rPr>
      <t>Indicateurs de performance</t>
    </r>
  </si>
  <si>
    <t>Services de gestion des parcs</t>
  </si>
  <si>
    <t>100 % des entreprises du parc industriel doivent avoir signé un contrat de résidence/une charte du parc/un code de conduite (en fonction de ce qui est juridiquement contraignant pour les entreprises du parc selon la législation en vigueur dans le pays) et d’autres dispositions juridiquement contraignantes qui permettent à l’entité de gestion du parc d’assumer ses responsabilités et ses tâches, et de percevoir des frais (parfois absorbés dans les frais de location) pour les services communs. Il peut s’agir d’honoraires transparents pour des services liés à la réalisation des objectifs de performance du PEI.</t>
  </si>
  <si>
    <r>
      <rPr>
        <sz val="11"/>
        <color theme="0"/>
        <rFont val="Calibri"/>
        <family val="2"/>
        <scheme val="minor"/>
      </rPr>
      <t>S’assurer que 100 % des entreprises du parc industriel ont signé un contrat de résidence et que les frais de gestion du parc sont payés par toutes les entreprises locataires.</t>
    </r>
  </si>
  <si>
    <t>Au moins 75 % des entreprises résidentes satisfaites de la fourniture de services et d’infrastructures communes par l’entité de gestion du parc (ou l’agence, le cas échéant) sur l’ensemble des répondants.</t>
  </si>
  <si>
    <r>
      <rPr>
        <sz val="11"/>
        <color theme="0"/>
        <rFont val="Calibri"/>
        <family val="2"/>
        <scheme val="minor"/>
      </rPr>
      <t>Enquête auprès des entreprises résidentes sur leur satisfaction quant à la fourniture de services et d’infrastructures communes par l’entité chargée de la gestion du parc.
Améliorer les infrastructures et les services là où c’est nécessaire.</t>
    </r>
  </si>
  <si>
    <r>
      <rPr>
        <b/>
        <sz val="14"/>
        <color theme="0"/>
        <rFont val="Calibri"/>
        <family val="2"/>
        <scheme val="minor"/>
      </rPr>
      <t>ENVIRONNEMENT</t>
    </r>
    <r>
      <rPr>
        <sz val="14"/>
        <color theme="0"/>
        <rFont val="Calibri"/>
        <family val="2"/>
        <scheme val="minor"/>
      </rPr>
      <t> </t>
    </r>
    <r>
      <rPr>
        <b/>
        <sz val="14"/>
        <color theme="0"/>
        <rFont val="Calibri"/>
        <family val="2"/>
        <scheme val="minor"/>
      </rPr>
      <t xml:space="preserve">: </t>
    </r>
    <r>
      <rPr>
        <b/>
        <sz val="14"/>
        <color theme="0"/>
        <rFont val="Calibri"/>
        <family val="2"/>
        <scheme val="minor"/>
      </rPr>
      <t>Conditions préalables du PEI (nécessités pour les PEI)</t>
    </r>
  </si>
  <si>
    <r>
      <rPr>
        <sz val="11"/>
        <rFont val="Calibri"/>
        <family val="2"/>
        <scheme val="minor"/>
      </rPr>
      <t>Gestion et suivi</t>
    </r>
  </si>
  <si>
    <r>
      <rPr>
        <sz val="11"/>
        <rFont val="Calibri"/>
        <family val="2"/>
        <scheme val="minor"/>
      </rPr>
      <t>L’entité chargée de la gestion du parc exploite un système de gestion de l’environnement et de l’énergie conforme aux normes internationales certifiées, contrôle les performances du parc et aide les entreprises résidentes à maintenir leurs propres systèmes de gestion au niveau de l’entreprise. À cette fin, il enregistre toutes les données pertinentes, de préférence sous la responsabilité d’une unité ou d’un groupe spécialisé dans la surveillance et l’enregistrement de l’environnement.</t>
    </r>
  </si>
  <si>
    <r>
      <rPr>
        <sz val="11"/>
        <color theme="0"/>
        <rFont val="Calibri"/>
        <family val="2"/>
        <scheme val="minor"/>
      </rPr>
      <t>Développer et maintenir un système de gestion de l’environnement et de l’énergie conforme aux normes internationales certifiées.</t>
    </r>
  </si>
  <si>
    <r>
      <rPr>
        <sz val="11"/>
        <rFont val="Calibri"/>
        <family val="2"/>
        <scheme val="minor"/>
      </rPr>
      <t>L’entité chargée de la gestion du parc tient des registres actualisés sur les inefficacités et les besoins des entreprises locataires en matière d’énergie, d’eau, de déchets et de matériaux, afin de fournir une base pour le développement de synergies industrielles.</t>
    </r>
  </si>
  <si>
    <r>
      <rPr>
        <sz val="11"/>
        <color theme="0"/>
        <rFont val="Calibri"/>
        <family val="2"/>
        <scheme val="minor"/>
      </rPr>
      <t>Tient des registres actualisés sur les inefficacités et les besoins des entreprises locataires en matière d’énergie, d’eau, de déchets et de matériaux, afin de fournir une base pour le développement de synergies industrielles.</t>
    </r>
  </si>
  <si>
    <r>
      <rPr>
        <sz val="11"/>
        <rFont val="Calibri"/>
        <family val="2"/>
        <scheme val="minor"/>
      </rPr>
      <t>Énergie</t>
    </r>
  </si>
  <si>
    <r>
      <rPr>
        <sz val="11"/>
        <rFont val="Calibri"/>
        <family val="2"/>
        <scheme val="minor"/>
      </rPr>
      <t>Des programmes de soutien (par exemple, des réseaux d’efficacité énergétique) sont en place pour améliorer l’efficacité énergétique des principales entreprises consommatrices d’énergie dans le parc.</t>
    </r>
  </si>
  <si>
    <r>
      <rPr>
        <sz val="11"/>
        <color theme="0"/>
        <rFont val="Calibri"/>
        <family val="2"/>
        <scheme val="minor"/>
      </rPr>
      <t>Élaborer et mettre en œuvre des programmes visant à améliorer l’efficacité énergétique des entreprises résidentes.</t>
    </r>
  </si>
  <si>
    <r>
      <rPr>
        <sz val="11"/>
        <rFont val="Calibri"/>
        <family val="2"/>
        <scheme val="minor"/>
      </rPr>
      <t>Une stratégie de récupération de la chaleur industrielle est en place pour étudier les possibilités de récupération de la chaleur et de l’énergie pour les principales entreprises consommatrices d’énergie thermique dans le parc. (En général, il s’agit d’entreprises qui utilisent individuellement au moins 10 à 20 % de la consommation totale d’énergie au niveau de l’entreprise).</t>
    </r>
  </si>
  <si>
    <r>
      <rPr>
        <sz val="11"/>
        <color theme="0"/>
        <rFont val="Calibri"/>
        <family val="2"/>
        <scheme val="minor"/>
      </rPr>
      <t>Étudier les possibilités de récupération de chaleur et d’énergie pour les principales entreprises consommatrices d’énergie du parc.</t>
    </r>
  </si>
  <si>
    <r>
      <rPr>
        <sz val="11"/>
        <rFont val="Calibri"/>
        <family val="2"/>
        <scheme val="minor"/>
      </rPr>
      <t>La gestion du parc fournit le réseau physique pour l’échange de chaleur et d’énergie au niveau du parc et aide les entreprises à se connecter au réseau. Un système de récompense communément accepté pour la fourniture/l’utilisation de chaleur/énergie perdue est en place.</t>
    </r>
  </si>
  <si>
    <r>
      <rPr>
        <sz val="11"/>
        <color theme="0"/>
        <rFont val="Calibri"/>
        <family val="2"/>
        <scheme val="minor"/>
      </rPr>
      <t xml:space="preserve"> Fournir un réseau physique pour l’échange de chaleur et d’énergie au niveau du parc et aider les entreprises à se connecter au réseau. 
Mettre en place un système de récompenses pour la fourniture/utilisation de chaleur/énergie perdue.</t>
    </r>
  </si>
  <si>
    <r>
      <rPr>
        <sz val="11"/>
        <rFont val="Calibri"/>
        <family val="2"/>
        <scheme val="minor"/>
      </rPr>
      <t>Approvisionnement en eau et eaux usées</t>
    </r>
  </si>
  <si>
    <r>
      <rPr>
        <sz val="11"/>
        <rFont val="Calibri"/>
        <family val="2"/>
        <scheme val="minor"/>
      </rPr>
      <t>L’entité chargée de la gestion du parc dispose de plans opérationnels visant à accroître la réutilisation de l’eau au cours des cinq prochaines années. Pour ce faire, il faudrait soit réutiliser les effluents industriels, soit collecter les eaux de pluie ou d’orage.</t>
    </r>
  </si>
  <si>
    <r>
      <rPr>
        <sz val="11"/>
        <color theme="0"/>
        <rFont val="Calibri"/>
        <family val="2"/>
        <scheme val="minor"/>
      </rPr>
      <t>Élaborer et mettre en œuvre des plans et des possibilités d’accroître la réutilisation de l’eau à court et à moyen terme.</t>
    </r>
  </si>
  <si>
    <r>
      <rPr>
        <sz val="11"/>
        <rFont val="Calibri"/>
        <family val="2"/>
        <scheme val="minor"/>
      </rPr>
      <t xml:space="preserve">L’entité chargée de la gestion du parc fournit le réseau physique pour la réutilisation de l’eau/le ruissellement de l’eau. </t>
    </r>
  </si>
  <si>
    <r>
      <rPr>
        <sz val="11"/>
        <color theme="0"/>
        <rFont val="Calibri"/>
        <family val="2"/>
        <scheme val="minor"/>
      </rPr>
      <t xml:space="preserve">Fournit un réseau physique pour la réutilisation de l’eau/la mise en cascade de l’eau. </t>
    </r>
  </si>
  <si>
    <r>
      <rPr>
        <sz val="11"/>
        <rFont val="Calibri"/>
        <family val="2"/>
        <scheme val="minor"/>
      </rPr>
      <t>Déchets et utilisation des matériaux</t>
    </r>
  </si>
  <si>
    <r>
      <rPr>
        <sz val="11"/>
        <rFont val="Calibri"/>
        <family val="2"/>
        <scheme val="minor"/>
      </rPr>
      <t>Respecter les principes de bonnes pratiques pour la gestion des matières et des déchets dangereux dans le cadre d’accords juridiquement contraignants.</t>
    </r>
  </si>
  <si>
    <r>
      <rPr>
        <sz val="11"/>
        <color theme="0"/>
        <rFont val="Calibri"/>
        <family val="2"/>
        <scheme val="minor"/>
      </rPr>
      <t>Veiller à ce que les principes de bonnes pratiques soient respectés pour la gestion des matières et des déchets dangereux</t>
    </r>
  </si>
  <si>
    <r>
      <rPr>
        <sz val="11"/>
        <rFont val="Calibri"/>
        <family val="2"/>
        <scheme val="minor"/>
      </rPr>
      <t xml:space="preserve">Le respect des principes de l’économie circulaire fait partie du code de conduite du parc et de tout accord juridiquement contraignant entre les entreprises locataires et l’autorité du parc. </t>
    </r>
  </si>
  <si>
    <r>
      <rPr>
        <sz val="11"/>
        <color theme="0"/>
        <rFont val="Calibri"/>
        <family val="2"/>
        <scheme val="minor"/>
      </rPr>
      <t>Veiller à ce que les principes de l’économie circulaire soient respectés et fassent partie du code de conduite du parc</t>
    </r>
  </si>
  <si>
    <r>
      <rPr>
        <sz val="11"/>
        <rFont val="Calibri"/>
        <family val="2"/>
        <scheme val="minor"/>
      </rPr>
      <t>Un parc central ou un autre mécanisme est en place pour traiter les déchets qui ne peuvent pas être traités par les entreprises individuelles.</t>
    </r>
  </si>
  <si>
    <r>
      <rPr>
        <sz val="11"/>
        <color theme="0"/>
        <rFont val="Calibri"/>
        <family val="2"/>
        <scheme val="minor"/>
      </rPr>
      <t>Créer un parc central ou un autre mécanisme pour traiter les déchets qui ne peuvent pas être traités par les entreprises individuelles.</t>
    </r>
  </si>
  <si>
    <r>
      <rPr>
        <sz val="11"/>
        <rFont val="Calibri"/>
        <family val="2"/>
        <scheme val="minor"/>
      </rPr>
      <t>Un système de surveillance est en place pour contrôler et enregistrer l’origine, le type, le mode et l’itinéraire de transport, ainsi que la destination finale des déchets/matières premières secondaires quittant le parc.</t>
    </r>
  </si>
  <si>
    <r>
      <rPr>
        <sz val="11"/>
        <color theme="0"/>
        <rFont val="Calibri"/>
        <family val="2"/>
        <scheme val="minor"/>
      </rPr>
      <t>Mettre en place un système de surveillance qui contrôle et enregistre l’origine, le type, le mode et l’itinéraire de transport, ainsi que la destination finale des déchets/matières premières secondaires.</t>
    </r>
  </si>
  <si>
    <r>
      <rPr>
        <sz val="11"/>
        <rFont val="Calibri"/>
        <family val="2"/>
        <scheme val="minor"/>
      </rPr>
      <t>Changement climatique et environnement naturel</t>
    </r>
  </si>
  <si>
    <r>
      <rPr>
        <sz val="11"/>
        <rFont val="Calibri"/>
        <family val="2"/>
        <scheme val="minor"/>
      </rPr>
      <t>Un programme est établi avec des preuves claires des mesures prises pour contrôler, atténuer et/ou minimiser les émissions de GES telles que le dioxyde de carbone (CO2), le méthane (CH4) et les oxydes d’azote (NOx).</t>
    </r>
  </si>
  <si>
    <r>
      <rPr>
        <sz val="11"/>
        <color theme="0"/>
        <rFont val="Calibri"/>
        <family val="2"/>
        <scheme val="minor"/>
      </rPr>
      <t>Élaborer et mettre en œuvre un programme de contrôle, d’atténuation et/ou de réduction des émissions de GES.</t>
    </r>
  </si>
  <si>
    <r>
      <rPr>
        <sz val="11"/>
        <rFont val="Calibri"/>
        <family val="2"/>
        <scheme val="minor"/>
      </rPr>
      <t xml:space="preserve">La réduction des émissions de CO2 fait partie intégrante du code de conduite du parc, qui invite les entreprises à réduire leur empreinte carbone. Le parc reconnaît les actions entreprises dans ce domaine par le biais d’un système de récompenses et d’incitations. </t>
    </r>
  </si>
  <si>
    <r>
      <rPr>
        <sz val="11"/>
        <color theme="0"/>
        <rFont val="Calibri"/>
        <family val="2"/>
        <scheme val="minor"/>
      </rPr>
      <t>Faire de la réduction des émissions de CO2 une partie intégrante du code de conduite du parc</t>
    </r>
  </si>
  <si>
    <r>
      <rPr>
        <sz val="11"/>
        <rFont val="Calibri"/>
        <family val="2"/>
        <scheme val="minor"/>
      </rPr>
      <t>L’entité chargée de la gestion du parc a mis en place un plan d’évaluation des impacts environnementaux opérationnels et vise à limiter ces impacts sur les services écosystémiques locaux prioritaires.</t>
    </r>
  </si>
  <si>
    <r>
      <rPr>
        <sz val="11"/>
        <color theme="0"/>
        <rFont val="Calibri"/>
        <family val="2"/>
        <scheme val="minor"/>
      </rPr>
      <t>Élaborer et mettre en œuvre un plan d’évaluation des incidences sur l’environnement des opérations et viser à limiter l’impact sur les services écosystémiques locaux prioritaires.</t>
    </r>
  </si>
  <si>
    <r>
      <rPr>
        <sz val="11"/>
        <rFont val="Calibri"/>
        <family val="2"/>
        <scheme val="minor"/>
      </rPr>
      <t>La direction du parc met en œuvre des mesures de protection de la biodiversité et protège ou crée des zones naturelles/récréatives à l’intérieur et autour du parc.</t>
    </r>
  </si>
  <si>
    <r>
      <rPr>
        <sz val="11"/>
        <color theme="0"/>
        <rFont val="Calibri"/>
        <family val="2"/>
        <scheme val="minor"/>
      </rPr>
      <t>Identifier et mettre en œuvre des mesures de protection de la biodiversité, et protéger/créer des zones naturelles/récréatives à l’intérieur et autour du parc.</t>
    </r>
  </si>
  <si>
    <r>
      <rPr>
        <b/>
        <sz val="14"/>
        <color theme="0"/>
        <rFont val="Calibri"/>
        <family val="2"/>
        <scheme val="minor"/>
      </rPr>
      <t>ENVIRONNEMENT</t>
    </r>
    <r>
      <rPr>
        <sz val="14"/>
        <color theme="0"/>
        <rFont val="Calibri"/>
        <family val="2"/>
        <scheme val="minor"/>
      </rPr>
      <t> </t>
    </r>
    <r>
      <rPr>
        <b/>
        <sz val="14"/>
        <color theme="0"/>
        <rFont val="Calibri"/>
        <family val="2"/>
        <scheme val="minor"/>
      </rPr>
      <t xml:space="preserve">: </t>
    </r>
    <r>
      <rPr>
        <b/>
        <sz val="14"/>
        <color theme="0"/>
        <rFont val="Calibri"/>
        <family val="2"/>
        <scheme val="minor"/>
      </rPr>
      <t>Indicateurs de performance</t>
    </r>
  </si>
  <si>
    <t>Gestion et suivi</t>
  </si>
  <si>
    <t xml:space="preserve">Au moins 10 % de la consommation d’énergie d’une entreprise est couverte par un système de gestion de l’énergie. </t>
  </si>
  <si>
    <r>
      <rPr>
        <sz val="11"/>
        <color theme="0"/>
        <rFont val="Calibri"/>
        <family val="2"/>
        <scheme val="minor"/>
      </rPr>
      <t>Aider les (grandes) entreprises résidentes à mettre en œuvre un système de gestion de l’environnement et de l’énergie conforme aux normes internationales certifiées.</t>
    </r>
  </si>
  <si>
    <r>
      <rPr>
        <sz val="11"/>
        <rFont val="Calibri"/>
        <family val="2"/>
        <scheme val="minor"/>
      </rPr>
      <t>100 % des entreprises gestionnaires et locataires du parc disposent d’un système de comptage.</t>
    </r>
  </si>
  <si>
    <r>
      <rPr>
        <sz val="11"/>
        <color theme="0"/>
        <rFont val="Calibri"/>
        <family val="2"/>
        <scheme val="minor"/>
      </rPr>
      <t>Installer des systèmes de mesure et de contrôle pour les installations du parc et la consommation d’énergie au niveau de l’entreprise.</t>
    </r>
  </si>
  <si>
    <r>
      <rPr>
        <sz val="11"/>
        <rFont val="Calibri"/>
        <family val="2"/>
        <scheme val="minor"/>
      </rPr>
      <t xml:space="preserve">20 % de la consommation d’énergie de l’entreprise est contrôlée. </t>
    </r>
  </si>
  <si>
    <r>
      <rPr>
        <sz val="11"/>
        <rFont val="Calibri"/>
        <family val="2"/>
        <scheme val="minor"/>
      </rPr>
      <t>La consommation totale d’énergie renouvelable pour la production d’électricité et de chaleur dans le parc industriel est égale ou supérieure à la part d’énergie renouvelable dans le mix électrique national annuel du réseau.</t>
    </r>
  </si>
  <si>
    <r>
      <rPr>
        <sz val="11"/>
        <color theme="0"/>
        <rFont val="Calibri"/>
        <family val="2"/>
        <scheme val="minor"/>
      </rPr>
      <t>Rechercher et investir dans des solutions réalisables en matière d’énergie renouvelable pour le parc industriel.</t>
    </r>
  </si>
  <si>
    <r>
      <rPr>
        <sz val="11"/>
        <rFont val="Calibri"/>
        <family val="2"/>
        <scheme val="minor"/>
      </rPr>
      <t>L’équivalent d’au moins 10 % des émissions totales de CO2 (Scope 1 et 2) au niveau du parc est couvert par le pourcentage d’entreprises ayant une certification qualifiée en matière d’efficacité énergétique (LEED, Industry EDGE, DGNB ou ISO 50001 ou leur équivalent national).</t>
    </r>
  </si>
  <si>
    <r>
      <rPr>
        <sz val="11"/>
        <color theme="0"/>
        <rFont val="Calibri"/>
        <family val="2"/>
        <scheme val="minor"/>
      </rPr>
      <t>Identifier et développer les possibilités d’efficacité énergétique au niveau du parc et de l’entreprise.</t>
    </r>
  </si>
  <si>
    <r>
      <rPr>
        <sz val="11"/>
        <rFont val="Calibri"/>
        <family val="2"/>
        <scheme val="minor"/>
      </rPr>
      <t>100 % de la demande totale en eau des entreprises du parc industriel n’a pas d’impact négatif sur les sources d’eau locales ou les communautés.</t>
    </r>
  </si>
  <si>
    <r>
      <rPr>
        <sz val="11"/>
        <color theme="0"/>
        <rFont val="Calibri"/>
        <family val="2"/>
        <scheme val="minor"/>
      </rPr>
      <t>Rechercher et investir dans des solutions réalisables pour éliminer les impacts négatifs sur les sources d’eau locales ou les communautés locales (par exemple, réduire la consommation d’eau souterraine et/ou d’eau potable).</t>
    </r>
  </si>
  <si>
    <r>
      <rPr>
        <sz val="11"/>
        <rFont val="Calibri"/>
        <family val="2"/>
        <scheme val="minor"/>
      </rPr>
      <t xml:space="preserve">100 % des eaux usées industrielles générées par les parcs industriels et les entreprises résidentes sont traitées conformément aux normes environnementales appropriées. </t>
    </r>
  </si>
  <si>
    <r>
      <rPr>
        <sz val="11"/>
        <color theme="0"/>
        <rFont val="Calibri"/>
        <family val="2"/>
        <scheme val="minor"/>
      </rPr>
      <t>Moderniser ou mieux gérer les systèmes de traitement des eaux usées dans les parcs et les entreprises.</t>
    </r>
  </si>
  <si>
    <r>
      <rPr>
        <sz val="11"/>
        <rFont val="Calibri"/>
        <family val="2"/>
        <scheme val="minor"/>
      </rPr>
      <t>Au moins 25 % du total des eaux usées industrielles des entreprises sont réutilisées de manière responsable à l’intérieur ou à l’extérieur du parc industriel.</t>
    </r>
  </si>
  <si>
    <r>
      <rPr>
        <sz val="11"/>
        <color theme="0"/>
        <rFont val="Calibri"/>
        <family val="2"/>
        <scheme val="minor"/>
      </rPr>
      <t>Rechercher et investir dans des solutions réalisables pour réutiliser / recycler les eaux usées industrielles produites.</t>
    </r>
  </si>
  <si>
    <r>
      <rPr>
        <sz val="11"/>
        <rFont val="Calibri"/>
        <family val="2"/>
        <scheme val="minor"/>
      </rPr>
      <t>Au moins 25 % des déchets industriels solides non dangereux produits par les entreprises sont réutilisés et recyclés par d’autres entreprises, des communautés voisines ou des municipalités.</t>
    </r>
  </si>
  <si>
    <r>
      <rPr>
        <sz val="11"/>
        <color theme="0"/>
        <rFont val="Calibri"/>
        <family val="2"/>
        <scheme val="minor"/>
      </rPr>
      <t>Étudier et investir dans des solutions réalisables pour réutiliser / recycler les déchets solides produits par les parcs industriels et leurs entreprises.</t>
    </r>
  </si>
  <si>
    <r>
      <rPr>
        <sz val="11"/>
        <rFont val="Calibri"/>
        <family val="2"/>
        <scheme val="minor"/>
      </rPr>
      <t>100 % des entreprises du parc manipulent, stockent, transportent et éliminent de manière appropriée les matériaux toxiques et dangereux.</t>
    </r>
  </si>
  <si>
    <r>
      <rPr>
        <sz val="11"/>
        <color theme="0"/>
        <rFont val="Calibri"/>
        <family val="2"/>
        <scheme val="minor"/>
      </rPr>
      <t>Rechercher et mettre en œuvre des solutions pour s’assurer que les matières toxiques et dangereuses sont manipulées, stockées, transportées et éliminées de manière appropriée.</t>
    </r>
  </si>
  <si>
    <r>
      <rPr>
        <sz val="11"/>
        <rFont val="Calibri"/>
        <family val="2"/>
        <scheme val="minor"/>
      </rPr>
      <t>Au moins 20 % des entreprises manufacturières adoptent des pratiques d’économie circulaire, notamment en s’engageant dans des réseaux de symbiose industrielle dans le parc, ou en échangeant activement des matières premières secondaires ou des déchets, ou en adoptant d’autres pratiques d’économie circulaire.</t>
    </r>
  </si>
  <si>
    <r>
      <rPr>
        <sz val="11"/>
        <color theme="0"/>
        <rFont val="Calibri"/>
        <family val="2"/>
        <scheme val="minor"/>
      </rPr>
      <t xml:space="preserve">Adopter des pratiques d’économie circulaire, notamment en s’engageant dans des réseaux de symbiose industrielle dans le parc. </t>
    </r>
  </si>
  <si>
    <r>
      <rPr>
        <sz val="11"/>
        <rFont val="Calibri"/>
        <family val="2"/>
        <scheme val="minor"/>
      </rPr>
      <t xml:space="preserve">100 % des déchets produits par les entreprises du parc industriel sont éliminés en toute sécurité. L’incinération à l’air libre des déchets produits dans un PEI est interdite. </t>
    </r>
  </si>
  <si>
    <r>
      <rPr>
        <sz val="11"/>
        <color theme="0"/>
        <rFont val="Calibri"/>
        <family val="2"/>
        <scheme val="minor"/>
      </rPr>
      <t>Étudier et investir dans des solutions réalisables pour réutiliser / recycler les déchets solides produits par les parcs industriels et leurs entreprises.
Pour les déchets mis en décharge, travailler avec l’exploitant de la décharge pour s’assurer que l’élimination des déchets se fait de manière appropriée.</t>
    </r>
  </si>
  <si>
    <r>
      <rPr>
        <sz val="11"/>
        <rFont val="Calibri"/>
        <family val="2"/>
        <scheme val="minor"/>
      </rPr>
      <t>Au moins 5 % de l’espace ouvert du parc est utilisé pour la flore et la faune indigènes.</t>
    </r>
  </si>
  <si>
    <r>
      <rPr>
        <sz val="11"/>
        <color theme="0"/>
        <rFont val="Calibri"/>
        <family val="2"/>
        <scheme val="minor"/>
      </rPr>
      <t>Mettre en place une flore et une faune indigènes dans les parcs industriels et les entreprises (par exemple pour remplacer les aménagements paysagers nécessitant une irrigation intensive et réduire ainsi la consommation d’eau).</t>
    </r>
  </si>
  <si>
    <r>
      <rPr>
        <sz val="11"/>
        <rFont val="Calibri"/>
        <family val="2"/>
        <scheme val="minor"/>
      </rPr>
      <t>Au moins 50 % des entreprises du parc ont mis en place des stratégies de prévention de la pollution et de réduction des émissions afin de réduire l’intensité et la masse des rejets de pollution/émissions qui dépassent les réglementations nationales.</t>
    </r>
  </si>
  <si>
    <r>
      <rPr>
        <sz val="11"/>
        <color theme="0"/>
        <rFont val="Calibri"/>
        <family val="2"/>
        <scheme val="minor"/>
      </rPr>
      <t>Aider les entreprises à mettre en œuvre des stratégies et des actions de prévention de la pollution et de réduction des émissions.</t>
    </r>
  </si>
  <si>
    <r>
      <rPr>
        <sz val="11"/>
        <rFont val="Calibri"/>
        <family val="2"/>
        <scheme val="minor"/>
      </rPr>
      <t xml:space="preserve">Au moins 30 % des entreprises du parc industriel ont mis en place un cadre de gestion des risques qui : (a) identifie les activités qui ont un impact sur l’environnement, (b) attribue un niveau d’importance à chaque activité, et (c) met en place des mesures d’atténuation appropriées. </t>
    </r>
  </si>
  <si>
    <r>
      <rPr>
        <sz val="11"/>
        <color theme="0"/>
        <rFont val="Calibri"/>
        <family val="2"/>
        <scheme val="minor"/>
      </rPr>
      <t>Aider les entreprises polluantes/à haut risque du parc industriel à mettre en œuvre un cadre de gestion des risques.</t>
    </r>
  </si>
  <si>
    <r>
      <rPr>
        <b/>
        <sz val="14"/>
        <color theme="0"/>
        <rFont val="Calibri"/>
        <family val="2"/>
        <scheme val="minor"/>
      </rPr>
      <t>SOCIAL</t>
    </r>
    <r>
      <rPr>
        <sz val="14"/>
        <color theme="0"/>
        <rFont val="Calibri"/>
        <family val="2"/>
        <scheme val="minor"/>
      </rPr>
      <t> </t>
    </r>
    <r>
      <rPr>
        <b/>
        <sz val="14"/>
        <color theme="0"/>
        <rFont val="Calibri"/>
        <family val="2"/>
        <scheme val="minor"/>
      </rPr>
      <t xml:space="preserve">: </t>
    </r>
    <r>
      <rPr>
        <b/>
        <sz val="14"/>
        <color theme="0"/>
        <rFont val="Calibri"/>
        <family val="2"/>
        <scheme val="minor"/>
      </rPr>
      <t>Conditions préalables du PEI (nécessités pour les PEI)</t>
    </r>
  </si>
  <si>
    <r>
      <rPr>
        <sz val="11"/>
        <rFont val="Calibri"/>
        <family val="2"/>
        <scheme val="minor"/>
      </rPr>
      <t>Systèmes de gestion sociale</t>
    </r>
  </si>
  <si>
    <t>Il existe un personnel spécialisé (dans le cadre de l’entité de gestion du parc) chargé de planifier et de gérer les normes de qualité sociale.</t>
  </si>
  <si>
    <r>
      <rPr>
        <sz val="11"/>
        <color theme="0"/>
        <rFont val="Calibri"/>
        <family val="2"/>
        <scheme val="minor"/>
      </rPr>
      <t>Affecter du personnel à l’entité de gestion du parc pour planifier et gérer les normes de qualité sociale.</t>
    </r>
  </si>
  <si>
    <r>
      <rPr>
        <sz val="11"/>
        <rFont val="Calibri"/>
        <family val="2"/>
        <scheme val="minor"/>
      </rPr>
      <t>Infrastructures sociales</t>
    </r>
  </si>
  <si>
    <t>Les infrastructures sociales primaires essentielles ont été prévues de manière adéquate dans le plan directeur du site et sont pleinement opérationnelles dans le parc. 
• Les perspectives de genre sont intégrées dans la formulation, la gestion et le suivi des plans et des programmes. 
• Il existe une entité particulière (par exemple, une unité de planification ou un groupe facilité de représentants d’entreprises intéressées) qui étudie et planifie les futurs développements / défis de l’environnement social en raison de l’introduction de nouvelles technologies telles que l’"Industrie 4.0" et les processus de production contrôlés par l’IA.</t>
  </si>
  <si>
    <r>
      <rPr>
        <sz val="11"/>
        <color theme="0"/>
        <rFont val="Calibri"/>
        <family val="2"/>
        <scheme val="minor"/>
      </rPr>
      <t>Étudier et mettre en place les infrastructures sociales primaires essentielles dans le parc industriel.</t>
    </r>
  </si>
  <si>
    <r>
      <rPr>
        <b/>
        <sz val="14"/>
        <color theme="0"/>
        <rFont val="Calibri"/>
        <family val="2"/>
        <scheme val="minor"/>
      </rPr>
      <t>SOCIAL</t>
    </r>
    <r>
      <rPr>
        <sz val="14"/>
        <color theme="0"/>
        <rFont val="Calibri"/>
        <family val="2"/>
        <scheme val="minor"/>
      </rPr>
      <t> </t>
    </r>
    <r>
      <rPr>
        <b/>
        <sz val="14"/>
        <color theme="0"/>
        <rFont val="Calibri"/>
        <family val="2"/>
        <scheme val="minor"/>
      </rPr>
      <t xml:space="preserve">: </t>
    </r>
    <r>
      <rPr>
        <b/>
        <sz val="14"/>
        <color theme="0"/>
        <rFont val="Calibri"/>
        <family val="2"/>
        <scheme val="minor"/>
      </rPr>
      <t>Indicateurs de performance</t>
    </r>
  </si>
  <si>
    <t>Systèmes de gestion sociale</t>
  </si>
  <si>
    <t>Au moins 75 % des entreprises employant plus de 250 personnes disposent d’un système de gestion de la santé et de la sécurité au travail.</t>
  </si>
  <si>
    <r>
      <rPr>
        <sz val="11"/>
        <color theme="0"/>
        <rFont val="Calibri"/>
        <family val="2"/>
        <scheme val="minor"/>
      </rPr>
      <t>Aider les (grandes) entreprises du parc industriel à mettre en œuvre un système performant de gestion de la santé et de la sécurité au travail.</t>
    </r>
  </si>
  <si>
    <t>100 % des griefs reçus par l’entité chargée de la gestion du parc font l’objet d’une réponse motivée dans un délai de 14 jours.</t>
  </si>
  <si>
    <r>
      <rPr>
        <sz val="11"/>
        <color theme="0"/>
        <rFont val="Calibri"/>
        <family val="2"/>
        <scheme val="minor"/>
      </rPr>
      <t xml:space="preserve">Mettre en place un système de gestion des griefs pour s’assurer que les griefs reçus par l’entité de gestion du parc sont traités dans un délai de 14 jours. </t>
    </r>
  </si>
  <si>
    <t>Au moins 60 % des griefs reçus par l’entité chargée de la gestion du parc sont réglés.</t>
  </si>
  <si>
    <r>
      <rPr>
        <sz val="11"/>
        <color theme="0"/>
        <rFont val="Calibri"/>
        <family val="2"/>
        <scheme val="minor"/>
      </rPr>
      <t>Mettre en place un système de gestion des griefs pour s’assurer que les griefs reçus par l’entité chargée de la gestion du parc sont menés à bien.</t>
    </r>
  </si>
  <si>
    <t xml:space="preserve">Au moins 75 % des griefs reçus par l’entité chargée de la gestion du parc sont réglés dans un délai de 60 jours. </t>
  </si>
  <si>
    <r>
      <rPr>
        <sz val="11"/>
        <rFont val="Calibri"/>
        <family val="2"/>
        <scheme val="minor"/>
      </rPr>
      <t>Au moins 75 % des entreprises de plus de 250 salariés ont mis en place un système de prévention et de réponse au harcèlement.</t>
    </r>
  </si>
  <si>
    <r>
      <rPr>
        <sz val="11"/>
        <color theme="0"/>
        <rFont val="Calibri"/>
        <family val="2"/>
        <scheme val="minor"/>
      </rPr>
      <t>Aider les (grandes) entreprises du parc industriel à élaborer et à mettre en œuvre un système de prévention et d’intervention en cas de harcèlement.</t>
    </r>
  </si>
  <si>
    <t>Au moins 80 % des femmes et 80 % des hommes interrogés sont d’accord pour dire que chacun des critères de travail décent suivants est respecté :
• Un revenu équitable assorti d’une sécurité et d’une protection sociale permettant l’accès à un logement décent.
• Reconnaissance des droits contractuels des travailleurs et des employés, y compris - mais sans s’y limiter - les heures de travail, les congés et les congés de maternité.
• Créer des organisations et y adhérer, de leur propre choix, sans autorisation préalable,
pour représenter les travailleurs.</t>
  </si>
  <si>
    <r>
      <rPr>
        <sz val="11"/>
        <color theme="0"/>
        <rFont val="Calibri"/>
        <family val="2"/>
        <scheme val="minor"/>
      </rPr>
      <t>Aider les (grandes) entreprises du parc industriel à s’assurer que les critères de travail décent sont respectés.</t>
    </r>
  </si>
  <si>
    <t>Infrastructures sociales</t>
  </si>
  <si>
    <r>
      <rPr>
        <sz val="11"/>
        <rFont val="Calibri"/>
        <family val="2"/>
        <scheme val="minor"/>
      </rPr>
      <t>Au moins 80 % des employés interrogés se déclarent satisfaits de l’infrastructure sociale.</t>
    </r>
  </si>
  <si>
    <r>
      <rPr>
        <sz val="11"/>
        <color theme="0"/>
        <rFont val="Calibri"/>
        <family val="2"/>
        <scheme val="minor"/>
      </rPr>
      <t>Réaliser une enquête (annuelle) auprès des employés du parc industriel sur leur satisfaction à l’égard de l’infrastructure sociale fournie dans le parc.</t>
    </r>
  </si>
  <si>
    <r>
      <rPr>
        <sz val="11"/>
        <rFont val="Calibri"/>
        <family val="2"/>
        <scheme val="minor"/>
      </rPr>
      <t>100 % des problèmes de sécurité et de sûreté signalés sont traités de manière adéquate dans les 30 jours.</t>
    </r>
  </si>
  <si>
    <r>
      <rPr>
        <sz val="11"/>
        <color theme="0"/>
        <rFont val="Calibri"/>
        <family val="2"/>
        <scheme val="minor"/>
      </rPr>
      <t>Mettre en place un système de gestion et de contrôle de la sécurité afin de garantir que 100 % des problèmes de sécurité et de sûreté signalés sont traités de manière adéquate dans un délai de 30 jours.</t>
    </r>
  </si>
  <si>
    <r>
      <rPr>
        <sz val="11"/>
        <rFont val="Calibri"/>
        <family val="2"/>
        <scheme val="minor"/>
      </rPr>
      <t>75 % des entreprises du parc industriel employant plus de 250 personnes disposent d’un programme de formation et de développement des compétences et des professions.</t>
    </r>
  </si>
  <si>
    <r>
      <rPr>
        <sz val="11"/>
        <color theme="0"/>
        <rFont val="Calibri"/>
        <family val="2"/>
        <scheme val="minor"/>
      </rPr>
      <t>Aider les (grandes) entreprises du parc industriel à mettre en œuvre un (des) programme(s) de formation et de développement des compétences/professionnelles.</t>
    </r>
  </si>
  <si>
    <r>
      <rPr>
        <sz val="11"/>
        <rFont val="Calibri"/>
        <family val="2"/>
        <scheme val="minor"/>
      </rPr>
      <t>Au moins 50 % des hommes et des femmes sous-représentés dans la main-d’œuvre de la gestion du parc et des entreprises bénéficient de programmes de développement des compétences.</t>
    </r>
  </si>
  <si>
    <r>
      <rPr>
        <sz val="11"/>
        <color theme="0"/>
        <rFont val="Calibri"/>
        <family val="2"/>
        <scheme val="minor"/>
      </rPr>
      <t>Aider les (grandes) entreprises du parc industriel à encourager la participation des femmes et des hommes sous-représentés aux programmes de développement des compétences disponibles.</t>
    </r>
  </si>
  <si>
    <t>Sensibilisation de la communauté locale</t>
  </si>
  <si>
    <r>
      <rPr>
        <sz val="11"/>
        <rFont val="Calibri"/>
        <family val="2"/>
        <scheme val="minor"/>
      </rPr>
      <t>Au moins 80 % des membres de la communauté interrogés sont satisfaits des efforts de communication du parc.</t>
    </r>
  </si>
  <si>
    <r>
      <rPr>
        <sz val="11"/>
        <color theme="0"/>
        <rFont val="Calibri"/>
        <family val="2"/>
        <scheme val="minor"/>
      </rPr>
      <t>Réaliser (annuellement) une enquête auprès des membres de la communauté sur leur satisfaction à l’égard du dialogue communautaire et sur les possibilités d’amélioration continue du dialogue communautaire</t>
    </r>
  </si>
  <si>
    <r>
      <rPr>
        <sz val="11"/>
        <rFont val="Calibri"/>
        <family val="2"/>
        <scheme val="minor"/>
      </rPr>
      <t>Au moins deux activités de sensibilisation sont mises en œuvre chaque année par l’entité de gestion du parc et sont considérées comme positives par plus de 80 % des membres de la communauté interrogés.</t>
    </r>
  </si>
  <si>
    <r>
      <rPr>
        <sz val="11"/>
        <color theme="0"/>
        <rFont val="Calibri"/>
        <family val="2"/>
        <scheme val="minor"/>
      </rPr>
      <t>La direction du parc doit entreprendre au moins deux activités de sensibilisation de la communauté par an et interroger les membres de la communauté qui y participent.</t>
    </r>
  </si>
  <si>
    <r>
      <rPr>
        <b/>
        <sz val="14"/>
        <color theme="0"/>
        <rFont val="Calibri"/>
        <family val="2"/>
        <scheme val="minor"/>
      </rPr>
      <t>ÉCONOMIQUE</t>
    </r>
    <r>
      <rPr>
        <sz val="14"/>
        <color theme="0"/>
        <rFont val="Calibri"/>
        <family val="2"/>
        <scheme val="minor"/>
      </rPr>
      <t> </t>
    </r>
    <r>
      <rPr>
        <b/>
        <sz val="14"/>
        <color theme="0"/>
        <rFont val="Calibri"/>
        <family val="2"/>
        <scheme val="minor"/>
      </rPr>
      <t xml:space="preserve">: </t>
    </r>
    <r>
      <rPr>
        <b/>
        <sz val="14"/>
        <color theme="0"/>
        <rFont val="Calibri"/>
        <family val="2"/>
        <scheme val="minor"/>
      </rPr>
      <t>Conditions préalables du PEI (nécessités pour les PEI)</t>
    </r>
  </si>
  <si>
    <r>
      <rPr>
        <sz val="11"/>
        <rFont val="Calibri"/>
        <family val="2"/>
        <scheme val="minor"/>
      </rPr>
      <t>Création d’emplois</t>
    </r>
  </si>
  <si>
    <t>L’entité chargée de la gestion du parc a mis en place une stratégie visant à maximiser les bénéfices locaux.</t>
  </si>
  <si>
    <r>
      <rPr>
        <sz val="11"/>
        <color theme="0"/>
        <rFont val="Calibri"/>
        <family val="2"/>
        <scheme val="minor"/>
      </rPr>
      <t>Élaborer et mettre en œuvre des plans visant à créer des possibilités d’emploi afin d’assurer des liens entre les revenus et les possibilités de développement.</t>
    </r>
  </si>
  <si>
    <r>
      <rPr>
        <sz val="11"/>
        <rFont val="Calibri"/>
        <family val="2"/>
        <scheme val="minor"/>
      </rPr>
      <t>Entreprises locales &amp; promotion des PME</t>
    </r>
  </si>
  <si>
    <t>L’entité chargée de la gestion du parc autorise et encourage l’établissement de PME qui fournissent des services et apportent une valeur ajoutée aux résidents du parc.</t>
  </si>
  <si>
    <r>
      <rPr>
        <sz val="11"/>
        <color theme="0"/>
        <rFont val="Calibri"/>
        <family val="2"/>
        <scheme val="minor"/>
      </rPr>
      <t>Promouvoir l’établissement de PME dans le parc industriel qui fournissent des services et apportent une valeur ajoutée aux résidents du parc (par exemple, l’attribution de zones dédiées aux PME dans le parc industriel).</t>
    </r>
  </si>
  <si>
    <r>
      <rPr>
        <sz val="11"/>
        <rFont val="Calibri"/>
        <family val="2"/>
        <scheme val="minor"/>
      </rPr>
      <t>Création de valeur économique</t>
    </r>
  </si>
  <si>
    <r>
      <rPr>
        <sz val="11"/>
        <rFont val="Calibri"/>
        <family val="2"/>
        <scheme val="minor"/>
      </rPr>
      <t>Une étude de demande et de faisabilité du marché, étayée par un plan d’affaires pour des infrastructures et des services « verts » spécifiques, a été entreprise pour justifier la planification et la mise en œuvre dans le parc industriel.</t>
    </r>
  </si>
  <si>
    <r>
      <rPr>
        <sz val="11"/>
        <color theme="0"/>
        <rFont val="Calibri"/>
        <family val="2"/>
        <scheme val="minor"/>
      </rPr>
      <t>Entreprendre une étude de la demande du marché et de la faisabilité ainsi qu’un plan d’affaires pour des infrastructures et des offres de services « verts » spécifiques dans le parc industriel.</t>
    </r>
  </si>
  <si>
    <r>
      <rPr>
        <sz val="11"/>
        <rFont val="Calibri"/>
        <family val="2"/>
        <scheme val="minor"/>
      </rPr>
      <t>La gestion du parc est financièrement solvable pour exploiter/fournir l’infrastructure et les services du parc.</t>
    </r>
  </si>
  <si>
    <r>
      <rPr>
        <sz val="11"/>
        <color theme="0"/>
        <rFont val="Calibri"/>
        <family val="2"/>
        <scheme val="minor"/>
      </rPr>
      <t>Étudier / développer un modèle d’entreprise autonome pour la gestion du parc afin d’exploiter le parc industriel sans subventions externes.</t>
    </r>
  </si>
  <si>
    <r>
      <rPr>
        <sz val="11"/>
        <rFont val="Calibri"/>
        <family val="2"/>
        <scheme val="minor"/>
      </rPr>
      <t>La gestion du parc doit être économiquement viable en termes de contribution à l’emploi, de technologie et de rôle de catalyseur pour le développement de l’industrie locale.</t>
    </r>
  </si>
  <si>
    <r>
      <rPr>
        <sz val="11"/>
        <color theme="0"/>
        <rFont val="Calibri"/>
        <family val="2"/>
        <scheme val="minor"/>
      </rPr>
      <t>Étudier les possibilités d’étendre / de fournir des services de gestion du parc aux entreprises locataires en fonction de leurs demandes.</t>
    </r>
  </si>
  <si>
    <r>
      <rPr>
        <sz val="11"/>
        <rFont val="Calibri"/>
        <family val="2"/>
        <scheme val="minor"/>
      </rPr>
      <t>L’entité chargée de la gestion du parc est responsable de la commercialisation du parc et des concepts de parc (concept de PEI) auprès des investisseurs nationaux et internationaux potentiels.</t>
    </r>
  </si>
  <si>
    <r>
      <rPr>
        <sz val="11"/>
        <color theme="0"/>
        <rFont val="Calibri"/>
        <family val="2"/>
        <scheme val="minor"/>
      </rPr>
      <t>Commercialiser les concepts et les avantages du parc industriel et du PEI auprès des investisseurs nationaux et internationaux potentiels.</t>
    </r>
  </si>
  <si>
    <r>
      <rPr>
        <sz val="11"/>
        <rFont val="Calibri"/>
        <family val="2"/>
        <scheme val="minor"/>
      </rPr>
      <t>La direction du parc doit fournir ses services à des coûts réalistes pour couvrir les dépenses opérationnelles.</t>
    </r>
  </si>
  <si>
    <r>
      <rPr>
        <sz val="11"/>
        <color theme="0"/>
        <rFont val="Calibri"/>
        <family val="2"/>
        <scheme val="minor"/>
      </rPr>
      <t>Élaboration d’un modèle financier reprenant les caractéristiques du PEI afin de définir les objectifs de l’EIP
les niveaux de prix et les recettes prévues afin d’améliorer la viabilité financière des
investissements dans les PEI.</t>
    </r>
  </si>
  <si>
    <r>
      <rPr>
        <b/>
        <sz val="14"/>
        <color theme="0"/>
        <rFont val="Calibri"/>
        <family val="2"/>
        <scheme val="minor"/>
      </rPr>
      <t>ÉCONOMIQUE</t>
    </r>
    <r>
      <rPr>
        <sz val="14"/>
        <color theme="0"/>
        <rFont val="Calibri"/>
        <family val="2"/>
        <scheme val="minor"/>
      </rPr>
      <t> </t>
    </r>
    <r>
      <rPr>
        <b/>
        <sz val="14"/>
        <color theme="0"/>
        <rFont val="Calibri"/>
        <family val="2"/>
        <scheme val="minor"/>
      </rPr>
      <t xml:space="preserve">: </t>
    </r>
    <r>
      <rPr>
        <b/>
        <sz val="14"/>
        <color theme="0"/>
        <rFont val="Calibri"/>
        <family val="2"/>
        <scheme val="minor"/>
      </rPr>
      <t>Indicateurs de performance</t>
    </r>
  </si>
  <si>
    <t>Création d’emplois</t>
  </si>
  <si>
    <t>Au moins 30 % du total des travailleurs de l’entreprise dans le parc industriel sont employés par le biais d’un emploi direct (c’est-à-dire qu’ils ne sont pas employés sur la base d’une rémunération à la production ou par le biais d’une entreprise de fourniture de main-d’œuvre) et de contrats à durée indéterminée.</t>
  </si>
  <si>
    <r>
      <rPr>
        <sz val="11"/>
        <color theme="0"/>
        <rFont val="Calibri"/>
        <family val="2"/>
        <scheme val="minor"/>
      </rPr>
      <t>Encourager et aider les entreprises à employer des travailleurs par le biais de contrats de travail directs et permanents.</t>
    </r>
  </si>
  <si>
    <t>Promotion des entreprises locales et des PME</t>
  </si>
  <si>
    <t>Au moins 25 % des entreprises résidentes font appel à des fournisseurs ou prestataires de services locaux pour au moins 25 % de la valeur totale de leurs achats.</t>
  </si>
  <si>
    <r>
      <rPr>
        <sz val="11"/>
        <color theme="0"/>
        <rFont val="Calibri"/>
        <family val="2"/>
        <scheme val="minor"/>
      </rPr>
      <t>Encourager et aider les entreprises à faire appel à des fournisseurs ou prestataires de services locaux.</t>
    </r>
  </si>
  <si>
    <t>Au moins 90 % du budget total des achats de l’entité de gestion du parc sont versés à des prestataires de services locaux dans un rayon de 100 km par l’entité de gestion du parc.</t>
  </si>
  <si>
    <r>
      <rPr>
        <sz val="11"/>
        <color theme="0"/>
        <rFont val="Calibri"/>
        <family val="2"/>
        <scheme val="minor"/>
      </rPr>
      <t>La direction du parc doit étudier et mettre en œuvre des options visant à accroître les achats auprès des entreprises et des prestataires de services locaux.</t>
    </r>
  </si>
  <si>
    <t>Création de valeur économique</t>
  </si>
  <si>
    <r>
      <rPr>
        <sz val="11"/>
        <rFont val="Calibri"/>
        <family val="2"/>
        <scheme val="minor"/>
      </rPr>
      <t>Au moins 50 % de l’espace est loué ou utilisé par des entreprises résidentes par rapport au nombre total d’espaces disponibles réservés aux entreprises dans le parc.</t>
    </r>
  </si>
  <si>
    <r>
      <rPr>
        <sz val="11"/>
        <color theme="0"/>
        <rFont val="Calibri"/>
        <family val="2"/>
        <scheme val="minor"/>
      </rPr>
      <t>Élaborer et mettre en œuvre des plans visant à augmenter le taux d’occupation des bâtiments dans les parcs industriels.</t>
    </r>
  </si>
  <si>
    <r>
      <rPr>
        <b/>
        <sz val="20"/>
        <color theme="0"/>
        <rFont val="Arial"/>
        <family val="2"/>
      </rPr>
      <t>GRAPHIQUES SUR LES PERFORMANCES DES PEI</t>
    </r>
  </si>
  <si>
    <r>
      <rPr>
        <b/>
        <sz val="20"/>
        <color theme="1"/>
        <rFont val="Calibri"/>
        <family val="2"/>
        <scheme val="minor"/>
      </rPr>
      <t>SCORES DES PEI PAR CATÉGORIES</t>
    </r>
  </si>
  <si>
    <r>
      <rPr>
        <b/>
        <sz val="11"/>
        <color theme="0"/>
        <rFont val="Calibri"/>
        <family val="2"/>
        <scheme val="minor"/>
      </rPr>
      <t>Catégories d’évaluation</t>
    </r>
  </si>
  <si>
    <r>
      <rPr>
        <b/>
        <sz val="11"/>
        <color theme="0"/>
        <rFont val="Calibri"/>
        <family val="2"/>
        <scheme val="minor"/>
      </rPr>
      <t>PERFORMANCE DE RÉFÉRENCE</t>
    </r>
    <r>
      <rPr>
        <sz val="11"/>
        <color theme="0"/>
        <rFont val="Calibri"/>
        <family val="2"/>
        <scheme val="minor"/>
      </rPr>
      <t> </t>
    </r>
    <r>
      <rPr>
        <b/>
        <sz val="11"/>
        <color theme="0"/>
        <rFont val="Calibri"/>
        <family val="2"/>
        <scheme val="minor"/>
      </rPr>
      <t xml:space="preserve">: </t>
    </r>
    <r>
      <rPr>
        <b/>
        <sz val="11"/>
        <color theme="0"/>
        <rFont val="Calibri"/>
        <family val="2"/>
        <scheme val="minor"/>
      </rPr>
      <t>Nombre de critères de référence</t>
    </r>
  </si>
  <si>
    <r>
      <rPr>
        <b/>
        <sz val="11"/>
        <rFont val="Calibri"/>
        <family val="2"/>
        <scheme val="minor"/>
      </rPr>
      <t>PERFORMANCES PRÉVUES</t>
    </r>
    <r>
      <rPr>
        <sz val="11"/>
        <rFont val="Calibri"/>
        <family val="2"/>
        <scheme val="minor"/>
      </rPr>
      <t> </t>
    </r>
    <r>
      <rPr>
        <b/>
        <sz val="11"/>
        <rFont val="Calibri"/>
        <family val="2"/>
        <scheme val="minor"/>
      </rPr>
      <t xml:space="preserve">: </t>
    </r>
    <r>
      <rPr>
        <b/>
        <sz val="11"/>
        <rFont val="Calibri"/>
        <family val="2"/>
        <scheme val="minor"/>
      </rPr>
      <t>Nombre de critères de référence</t>
    </r>
  </si>
  <si>
    <r>
      <rPr>
        <b/>
        <sz val="11"/>
        <color theme="1"/>
        <rFont val="Calibri"/>
        <family val="2"/>
        <scheme val="minor"/>
      </rPr>
      <t>Oui</t>
    </r>
  </si>
  <si>
    <r>
      <rPr>
        <b/>
        <sz val="11"/>
        <color theme="1"/>
        <rFont val="Calibri"/>
        <family val="2"/>
        <scheme val="minor"/>
      </rPr>
      <t>En partie</t>
    </r>
  </si>
  <si>
    <r>
      <rPr>
        <b/>
        <sz val="11"/>
        <color theme="1"/>
        <rFont val="Calibri"/>
        <family val="2"/>
        <scheme val="minor"/>
      </rPr>
      <t>Non</t>
    </r>
  </si>
  <si>
    <r>
      <rPr>
        <b/>
        <sz val="11"/>
        <color theme="1"/>
        <rFont val="Calibri"/>
        <family val="2"/>
        <scheme val="minor"/>
      </rPr>
      <t>À confirmer</t>
    </r>
  </si>
  <si>
    <r>
      <rPr>
        <b/>
        <sz val="11"/>
        <color theme="1"/>
        <rFont val="Calibri"/>
        <family val="2"/>
        <scheme val="minor"/>
      </rPr>
      <t>Sans objet</t>
    </r>
  </si>
  <si>
    <t>Gestion du parc</t>
  </si>
  <si>
    <t>Performance environnementale</t>
  </si>
  <si>
    <t>Performances sociales</t>
  </si>
  <si>
    <t>Performances économiques</t>
  </si>
  <si>
    <r>
      <rPr>
        <b/>
        <sz val="11"/>
        <color theme="1"/>
        <rFont val="Calibri"/>
        <family val="2"/>
        <scheme val="minor"/>
      </rPr>
      <t>Performance globale</t>
    </r>
  </si>
  <si>
    <r>
      <rPr>
        <b/>
        <sz val="11"/>
        <color theme="0"/>
        <rFont val="Calibri"/>
        <family val="2"/>
        <scheme val="minor"/>
      </rPr>
      <t>Parc industriel</t>
    </r>
  </si>
  <si>
    <r>
      <rPr>
        <b/>
        <sz val="11"/>
        <color theme="0"/>
        <rFont val="Calibri"/>
        <family val="2"/>
        <scheme val="minor"/>
      </rPr>
      <t xml:space="preserve">pourcentage des objectifs de référence de PEI atteints </t>
    </r>
    <r>
      <rPr>
        <sz val="11"/>
        <color theme="0"/>
        <rFont val="Calibri"/>
        <family val="2"/>
        <scheme val="minor"/>
      </rPr>
      <t xml:space="preserve">
Selon le cadre international pour les PEI (ONUDI, GBM, GIZ (2017))</t>
    </r>
  </si>
  <si>
    <r>
      <rPr>
        <b/>
        <sz val="11"/>
        <color theme="0"/>
        <rFont val="Calibri"/>
        <family val="2"/>
        <scheme val="minor"/>
      </rPr>
      <t>Performance de référence</t>
    </r>
  </si>
  <si>
    <r>
      <rPr>
        <b/>
        <sz val="11"/>
        <rFont val="Calibri"/>
        <family val="2"/>
        <scheme val="minor"/>
      </rPr>
      <t>Performances prévues</t>
    </r>
  </si>
  <si>
    <r>
      <rPr>
        <b/>
        <sz val="11"/>
        <color theme="0"/>
        <rFont val="Calibri"/>
        <family val="2"/>
        <scheme val="minor"/>
      </rPr>
      <t>Potentiel d’amélioration</t>
    </r>
  </si>
  <si>
    <r>
      <rPr>
        <b/>
        <sz val="11"/>
        <color theme="0"/>
        <rFont val="Calibri"/>
        <family val="2"/>
        <scheme val="minor"/>
      </rPr>
      <t>Compte « Oui »</t>
    </r>
  </si>
  <si>
    <r>
      <rPr>
        <b/>
        <sz val="11"/>
        <color theme="0"/>
        <rFont val="Calibri"/>
        <family val="2"/>
        <scheme val="minor"/>
      </rPr>
      <t xml:space="preserve">Total des indices de référence hormis  </t>
    </r>
    <r>
      <rPr>
        <b/>
        <sz val="11"/>
        <color theme="0"/>
        <rFont val="Calibri"/>
        <family val="2"/>
        <scheme val="minor"/>
      </rPr>
      <t>« Sans objet »</t>
    </r>
  </si>
  <si>
    <r>
      <rPr>
        <b/>
        <sz val="11"/>
        <color theme="0"/>
        <rFont val="Calibri"/>
        <family val="2"/>
        <scheme val="minor"/>
      </rPr>
      <t>pourcentage de réalisation des objectifs de référence applicables</t>
    </r>
  </si>
  <si>
    <r>
      <rPr>
        <b/>
        <sz val="11"/>
        <color theme="0"/>
        <rFont val="Calibri"/>
        <family val="2"/>
        <scheme val="minor"/>
      </rPr>
      <t>Compte « à confirmer »</t>
    </r>
  </si>
  <si>
    <r>
      <rPr>
        <b/>
        <sz val="11"/>
        <rFont val="Calibri"/>
        <family val="2"/>
        <scheme val="minor"/>
      </rPr>
      <t>Compte « Oui »</t>
    </r>
  </si>
  <si>
    <r>
      <rPr>
        <b/>
        <sz val="11"/>
        <rFont val="Calibri"/>
        <family val="2"/>
        <scheme val="minor"/>
      </rPr>
      <t xml:space="preserve">Total des indices de référence hormis </t>
    </r>
    <r>
      <rPr>
        <b/>
        <sz val="11"/>
        <rFont val="Calibri"/>
        <family val="2"/>
        <scheme val="minor"/>
      </rPr>
      <t>« Sans objet »</t>
    </r>
  </si>
  <si>
    <r>
      <rPr>
        <b/>
        <sz val="11"/>
        <rFont val="Calibri"/>
        <family val="2"/>
        <scheme val="minor"/>
      </rPr>
      <t>pourcentage de réalisation des objectifs de référence applicables</t>
    </r>
  </si>
  <si>
    <r>
      <rPr>
        <b/>
        <sz val="11"/>
        <rFont val="Calibri"/>
        <family val="2"/>
        <scheme val="minor"/>
      </rPr>
      <t>Compte « à confirmer »</t>
    </r>
  </si>
  <si>
    <r>
      <rPr>
        <b/>
        <sz val="20"/>
        <color theme="1"/>
        <rFont val="Calibri"/>
        <family val="2"/>
        <scheme val="minor"/>
      </rPr>
      <t>ÉVOLUTION DES NOTATIONS DES PEI</t>
    </r>
  </si>
  <si>
    <r>
      <rPr>
        <b/>
        <sz val="10"/>
        <rFont val="Calibri"/>
        <family val="2"/>
        <scheme val="minor"/>
      </rPr>
      <t xml:space="preserve">Niveau de conformité -Analyse des réponses « oui ». </t>
    </r>
    <r>
      <rPr>
        <sz val="10"/>
        <rFont val="Calibri"/>
        <family val="2"/>
        <scheme val="minor"/>
      </rPr>
      <t xml:space="preserve">
</t>
    </r>
    <r>
      <rPr>
        <b/>
        <sz val="10"/>
        <rFont val="Calibri"/>
        <family val="2"/>
        <scheme val="minor"/>
      </rPr>
      <t>Formule = Nombre de réponses « Oui » / (Nombre total de réponses - Nombre de réponses « Sans objet »)</t>
    </r>
  </si>
  <si>
    <r>
      <rPr>
        <b/>
        <sz val="8"/>
        <rFont val="Calibri"/>
        <family val="2"/>
        <scheme val="minor"/>
      </rPr>
      <t>Performance de référence</t>
    </r>
  </si>
  <si>
    <r>
      <rPr>
        <b/>
        <sz val="8"/>
        <rFont val="Calibri"/>
        <family val="2"/>
        <scheme val="minor"/>
      </rPr>
      <t>Performances prévues</t>
    </r>
  </si>
  <si>
    <r>
      <rPr>
        <b/>
        <sz val="12"/>
        <color theme="0"/>
        <rFont val="Calibri"/>
        <family val="2"/>
        <scheme val="minor"/>
      </rPr>
      <t>Score global du PEI</t>
    </r>
  </si>
  <si>
    <r>
      <rPr>
        <b/>
        <sz val="12"/>
        <color theme="0"/>
        <rFont val="Calibri"/>
        <family val="2"/>
        <scheme val="minor"/>
      </rPr>
      <t>Performance de la gestion du parc</t>
    </r>
  </si>
  <si>
    <r>
      <rPr>
        <b/>
        <sz val="12"/>
        <color theme="0"/>
        <rFont val="Calibri"/>
        <family val="2"/>
        <scheme val="minor"/>
      </rPr>
      <t>Performance environnementale</t>
    </r>
  </si>
  <si>
    <r>
      <rPr>
        <b/>
        <sz val="12"/>
        <color theme="0"/>
        <rFont val="Calibri"/>
        <family val="2"/>
        <scheme val="minor"/>
      </rPr>
      <t>Performances sociales</t>
    </r>
  </si>
  <si>
    <r>
      <rPr>
        <b/>
        <sz val="12"/>
        <color theme="0"/>
        <rFont val="Calibri"/>
        <family val="2"/>
        <scheme val="minor"/>
      </rPr>
      <t>Performances économiques</t>
    </r>
  </si>
  <si>
    <r>
      <rPr>
        <b/>
        <sz val="20"/>
        <color theme="1"/>
        <rFont val="Calibri"/>
        <family val="2"/>
        <scheme val="minor"/>
      </rPr>
      <t>CARTE DE SCORE DU PEI</t>
    </r>
  </si>
  <si>
    <r>
      <rPr>
        <b/>
        <sz val="18"/>
        <color theme="0"/>
        <rFont val="Calibri"/>
        <family val="2"/>
        <scheme val="minor"/>
      </rPr>
      <t xml:space="preserve"> FICHE D’ÉVALUATION D’UN PARC ÉCO-INDUSTRIEL</t>
    </r>
    <r>
      <rPr>
        <sz val="18"/>
        <color theme="0"/>
        <rFont val="Calibri"/>
        <family val="2"/>
        <scheme val="minor"/>
      </rPr>
      <t> </t>
    </r>
    <r>
      <rPr>
        <b/>
        <sz val="18"/>
        <color theme="0"/>
        <rFont val="Calibri"/>
        <family val="2"/>
        <scheme val="minor"/>
      </rPr>
      <t>:</t>
    </r>
  </si>
  <si>
    <r>
      <rPr>
        <b/>
        <sz val="16"/>
        <color theme="1"/>
        <rFont val="Calibri"/>
        <family val="2"/>
        <scheme val="minor"/>
      </rPr>
      <t>PERFORMANCE GLOBALE SUR LE CADRE INTERNATIONAL POUR LES PEI</t>
    </r>
    <r>
      <rPr>
        <sz val="16"/>
        <color theme="1"/>
        <rFont val="Calibri"/>
        <family val="2"/>
        <scheme val="minor"/>
      </rPr>
      <t> </t>
    </r>
    <r>
      <rPr>
        <b/>
        <sz val="16"/>
        <color theme="1"/>
        <rFont val="Calibri"/>
        <family val="2"/>
        <scheme val="minor"/>
      </rPr>
      <t>V2 2021</t>
    </r>
  </si>
  <si>
    <r>
      <rPr>
        <b/>
        <sz val="16"/>
        <color theme="1"/>
        <rFont val="Calibri"/>
        <family val="2"/>
        <scheme val="minor"/>
      </rPr>
      <t>Performances actuelles</t>
    </r>
  </si>
  <si>
    <r>
      <rPr>
        <b/>
        <sz val="16"/>
        <color theme="1"/>
        <rFont val="Calibri"/>
        <family val="2"/>
        <scheme val="minor"/>
      </rPr>
      <t>Potentiel d’amélioration</t>
    </r>
  </si>
  <si>
    <r>
      <rPr>
        <b/>
        <sz val="16"/>
        <color theme="1"/>
        <rFont val="Calibri"/>
        <family val="2"/>
        <scheme val="minor"/>
      </rPr>
      <t>Performances prévues</t>
    </r>
  </si>
  <si>
    <r>
      <rPr>
        <b/>
        <sz val="14"/>
        <color theme="1"/>
        <rFont val="Calibri"/>
        <family val="2"/>
        <scheme val="minor"/>
      </rPr>
      <t>GESTION DU PARC</t>
    </r>
  </si>
  <si>
    <r>
      <rPr>
        <b/>
        <sz val="14"/>
        <color theme="1"/>
        <rFont val="Calibri"/>
        <family val="2"/>
        <scheme val="minor"/>
      </rPr>
      <t>PERFORMANCES SOCIALES</t>
    </r>
  </si>
  <si>
    <r>
      <rPr>
        <b/>
        <sz val="11"/>
        <color theme="1"/>
        <rFont val="Calibri"/>
        <family val="2"/>
        <scheme val="minor"/>
      </rPr>
      <t>Performance de référence</t>
    </r>
    <r>
      <rPr>
        <sz val="11"/>
        <color theme="1"/>
        <rFont val="Calibri"/>
        <family val="2"/>
        <scheme val="minor"/>
      </rPr>
      <t xml:space="preserve">
</t>
    </r>
    <r>
      <rPr>
        <b/>
        <sz val="11"/>
        <color theme="1"/>
        <rFont val="Calibri"/>
        <family val="2"/>
        <scheme val="minor"/>
      </rPr>
      <t xml:space="preserve"> </t>
    </r>
  </si>
  <si>
    <r>
      <rPr>
        <b/>
        <sz val="11"/>
        <color theme="1"/>
        <rFont val="Calibri"/>
        <family val="2"/>
        <scheme val="minor"/>
      </rPr>
      <t>Potentiel d’amélioration</t>
    </r>
  </si>
  <si>
    <r>
      <rPr>
        <b/>
        <sz val="11"/>
        <color theme="1"/>
        <rFont val="Calibri"/>
        <family val="2"/>
        <scheme val="minor"/>
      </rPr>
      <t>Peformance prévue</t>
    </r>
    <r>
      <rPr>
        <sz val="11"/>
        <color theme="1"/>
        <rFont val="Calibri"/>
        <family val="2"/>
        <scheme val="minor"/>
      </rPr>
      <t xml:space="preserve">
</t>
    </r>
    <r>
      <rPr>
        <b/>
        <sz val="11"/>
        <color theme="1"/>
        <rFont val="Calibri"/>
        <family val="2"/>
        <scheme val="minor"/>
      </rPr>
      <t xml:space="preserve"> </t>
    </r>
  </si>
  <si>
    <r>
      <rPr>
        <b/>
        <sz val="12"/>
        <color theme="1"/>
        <rFont val="Calibri"/>
        <family val="2"/>
        <scheme val="minor"/>
      </rPr>
      <t>Gestion globale du parc</t>
    </r>
  </si>
  <si>
    <r>
      <rPr>
        <b/>
        <sz val="12"/>
        <color theme="1"/>
        <rFont val="Calibri"/>
        <family val="2"/>
        <scheme val="minor"/>
      </rPr>
      <t>Performance sociale globale</t>
    </r>
  </si>
  <si>
    <r>
      <rPr>
        <b/>
        <sz val="14"/>
        <color theme="1"/>
        <rFont val="Calibri"/>
        <family val="2"/>
        <scheme val="minor"/>
      </rPr>
      <t>PERFORMANCE ENVIRONNEMENTALE</t>
    </r>
  </si>
  <si>
    <r>
      <rPr>
        <b/>
        <sz val="14"/>
        <color theme="1"/>
        <rFont val="Calibri"/>
        <family val="2"/>
        <scheme val="minor"/>
      </rPr>
      <t>PERFORMANCES ÉCONOMIQUES</t>
    </r>
  </si>
  <si>
    <r>
      <rPr>
        <b/>
        <sz val="12"/>
        <color theme="1"/>
        <rFont val="Calibri"/>
        <family val="2"/>
        <scheme val="minor"/>
      </rPr>
      <t>Performance environnementale globale</t>
    </r>
  </si>
  <si>
    <r>
      <rPr>
        <b/>
        <sz val="12"/>
        <color theme="1"/>
        <rFont val="Calibri"/>
        <family val="2"/>
        <scheme val="minor"/>
      </rPr>
      <t>Performances économiques globales</t>
    </r>
  </si>
  <si>
    <t>Énergie</t>
  </si>
  <si>
    <t>Eau</t>
  </si>
  <si>
    <t>Déchets et utilisation des matériaux</t>
  </si>
  <si>
    <t>Changement climatique et environnement naturel</t>
  </si>
  <si>
    <r>
      <rPr>
        <b/>
        <sz val="14"/>
        <color theme="1"/>
        <rFont val="Calibri"/>
        <family val="2"/>
        <scheme val="minor"/>
      </rPr>
      <t>Note</t>
    </r>
    <r>
      <rPr>
        <sz val="14"/>
        <color theme="1"/>
        <rFont val="Calibri"/>
        <family val="2"/>
        <scheme val="minor"/>
      </rPr>
      <t> </t>
    </r>
    <r>
      <rPr>
        <b/>
        <sz val="14"/>
        <color theme="1"/>
        <rFont val="Calibri"/>
        <family val="2"/>
        <scheme val="minor"/>
      </rPr>
      <t xml:space="preserve">: </t>
    </r>
    <r>
      <rPr>
        <sz val="14"/>
        <color theme="1"/>
        <rFont val="Calibri"/>
        <family val="2"/>
        <scheme val="minor"/>
      </rPr>
      <t>La carte de score du PEI est basée sur les critères de référence internationaux des PEI applicables, qui sont pleinement respectés.</t>
    </r>
  </si>
  <si>
    <r>
      <rPr>
        <b/>
        <sz val="12"/>
        <color theme="0"/>
        <rFont val="Calibri"/>
        <family val="2"/>
        <scheme val="minor"/>
      </rPr>
      <t xml:space="preserve">CADRE INTERNATIONAL POUR LES PEI </t>
    </r>
    <r>
      <rPr>
        <sz val="12"/>
        <color theme="0"/>
        <rFont val="Calibri"/>
        <family val="2"/>
        <scheme val="minor"/>
      </rPr>
      <t xml:space="preserve">(UNIDO, BANQUE MONDIALE, GIZ, 2021) </t>
    </r>
  </si>
  <si>
    <r>
      <rPr>
        <b/>
        <sz val="11"/>
        <color theme="0"/>
        <rFont val="Calibri"/>
        <family val="2"/>
        <scheme val="minor"/>
      </rPr>
      <t>Performances actuelles</t>
    </r>
  </si>
  <si>
    <r>
      <rPr>
        <b/>
        <sz val="11"/>
        <color theme="0"/>
        <rFont val="Calibri"/>
        <family val="2"/>
        <scheme val="minor"/>
      </rPr>
      <t>Performance prévue (par exemple dans 2 ou 3 ans)</t>
    </r>
  </si>
  <si>
    <r>
      <rPr>
        <b/>
        <sz val="11"/>
        <color theme="1"/>
        <rFont val="Calibri"/>
        <family val="2"/>
        <scheme val="minor"/>
      </rPr>
      <t>Nombre de conditions préalables et d’indicateurs de performance du PEI</t>
    </r>
  </si>
  <si>
    <r>
      <rPr>
        <b/>
        <sz val="11"/>
        <color theme="1"/>
        <rFont val="Calibri"/>
        <family val="2"/>
        <scheme val="minor"/>
      </rPr>
      <t>Compte « Sans objet »</t>
    </r>
  </si>
  <si>
    <r>
      <rPr>
        <b/>
        <sz val="11"/>
        <color theme="1"/>
        <rFont val="Calibri"/>
        <family val="2"/>
        <scheme val="minor"/>
      </rPr>
      <t>% des indices de référence applicables</t>
    </r>
  </si>
  <si>
    <r>
      <rPr>
        <b/>
        <sz val="11"/>
        <rFont val="Calibri"/>
        <family val="2"/>
        <scheme val="minor"/>
      </rPr>
      <t>Compte « Oui » (poids 1)</t>
    </r>
  </si>
  <si>
    <r>
      <rPr>
        <b/>
        <sz val="11"/>
        <color theme="1"/>
        <rFont val="Calibri"/>
        <family val="2"/>
        <scheme val="minor"/>
      </rPr>
      <t>% du total des indices de référence</t>
    </r>
  </si>
  <si>
    <r>
      <rPr>
        <b/>
        <sz val="11"/>
        <color theme="1"/>
        <rFont val="Calibri"/>
        <family val="2"/>
        <scheme val="minor"/>
      </rPr>
      <t>Performance de la gestion du parc</t>
    </r>
  </si>
  <si>
    <r>
      <rPr>
        <b/>
        <sz val="11"/>
        <color theme="1"/>
        <rFont val="Calibri"/>
        <family val="2"/>
        <scheme val="minor"/>
      </rPr>
      <t>Performance environnementale</t>
    </r>
  </si>
  <si>
    <t>Approvisionnement en eau et eaux usées</t>
  </si>
  <si>
    <r>
      <rPr>
        <b/>
        <sz val="11"/>
        <color theme="1"/>
        <rFont val="Calibri"/>
        <family val="2"/>
        <scheme val="minor"/>
      </rPr>
      <t>Performances sociales</t>
    </r>
  </si>
  <si>
    <r>
      <rPr>
        <b/>
        <sz val="11"/>
        <color theme="1"/>
        <rFont val="Calibri"/>
        <family val="2"/>
        <scheme val="minor"/>
      </rPr>
      <t>Performances économiques</t>
    </r>
  </si>
  <si>
    <r>
      <rPr>
        <b/>
        <sz val="11"/>
        <color theme="0"/>
        <rFont val="Calibri"/>
        <family val="2"/>
        <scheme val="minor"/>
      </rPr>
      <t>Total</t>
    </r>
  </si>
  <si>
    <r>
      <t>PLAN D’ACTION SIMPLE POUR LES INITIATIVES PRIORITAIRES</t>
    </r>
    <r>
      <rPr>
        <sz val="12"/>
        <color theme="0"/>
        <rFont val="Arial"/>
        <family val="2"/>
      </rPr>
      <t xml:space="preserve">
FEUILLE DE TRAVAIL POUR LA GESTION DES PARCS</t>
    </r>
  </si>
  <si>
    <r>
      <t>Dernière mise à jour de la feuille de calcul</t>
    </r>
    <r>
      <rPr>
        <sz val="11"/>
        <color theme="0"/>
        <rFont val="Calibri"/>
        <family val="2"/>
        <scheme val="minor"/>
      </rPr>
      <t> </t>
    </r>
    <r>
      <rPr>
        <b/>
        <sz val="11"/>
        <color theme="0"/>
        <rFont val="Calibri"/>
        <family val="2"/>
        <scheme val="minor"/>
      </rPr>
      <t>:</t>
    </r>
  </si>
  <si>
    <r>
      <rPr>
        <sz val="11"/>
        <color theme="1" tint="0.34998626667073579"/>
        <rFont val="Calibri"/>
        <family val="2"/>
        <scheme val="minor"/>
      </rPr>
      <t>Insérer la date</t>
    </r>
  </si>
  <si>
    <r>
      <rPr>
        <b/>
        <sz val="11"/>
        <color theme="0"/>
        <rFont val="Calibri"/>
        <family val="2"/>
        <scheme val="minor"/>
      </rPr>
      <t>Personne(s) chargée(s) de la mise à jour de cette feuille de travail</t>
    </r>
    <r>
      <rPr>
        <sz val="11"/>
        <color theme="0"/>
        <rFont val="Calibri"/>
        <family val="2"/>
        <scheme val="minor"/>
      </rPr>
      <t> </t>
    </r>
    <r>
      <rPr>
        <b/>
        <sz val="11"/>
        <color theme="0"/>
        <rFont val="Calibri"/>
        <family val="2"/>
        <scheme val="minor"/>
      </rPr>
      <t>:</t>
    </r>
  </si>
  <si>
    <r>
      <rPr>
        <sz val="11"/>
        <color theme="1" tint="0.34998626667073579"/>
        <rFont val="Calibri"/>
        <family val="2"/>
        <scheme val="minor"/>
      </rPr>
      <t>Insérer le nom</t>
    </r>
  </si>
  <si>
    <r>
      <rPr>
        <b/>
        <sz val="14"/>
        <color theme="1"/>
        <rFont val="Calibri"/>
        <family val="2"/>
        <scheme val="minor"/>
      </rPr>
      <t>Sujet</t>
    </r>
  </si>
  <si>
    <r>
      <rPr>
        <b/>
        <sz val="14"/>
        <color theme="1"/>
        <rFont val="Calibri"/>
        <family val="2"/>
        <scheme val="minor"/>
      </rPr>
      <t>Opportunités de PEI prioritaires</t>
    </r>
  </si>
  <si>
    <r>
      <rPr>
        <b/>
        <sz val="14"/>
        <color theme="1"/>
        <rFont val="Calibri"/>
        <family val="2"/>
        <scheme val="minor"/>
      </rPr>
      <t>PLAN D’ACTION DU PEI</t>
    </r>
  </si>
  <si>
    <r>
      <rPr>
        <b/>
        <sz val="14"/>
        <rFont val="Calibri"/>
        <family val="2"/>
        <scheme val="minor"/>
      </rPr>
      <t>Commentaires / Progrès</t>
    </r>
  </si>
  <si>
    <r>
      <rPr>
        <b/>
        <sz val="14"/>
        <color theme="1"/>
        <rFont val="Calibri"/>
        <family val="2"/>
        <scheme val="minor"/>
      </rPr>
      <t>Actions clés à court terme</t>
    </r>
  </si>
  <si>
    <r>
      <rPr>
        <b/>
        <sz val="14"/>
        <rFont val="Calibri"/>
        <family val="2"/>
        <scheme val="minor"/>
      </rPr>
      <t>Rôle principal</t>
    </r>
  </si>
  <si>
    <r>
      <rPr>
        <b/>
        <sz val="14"/>
        <rFont val="Calibri"/>
        <family val="2"/>
        <scheme val="minor"/>
      </rPr>
      <t>Soutien</t>
    </r>
  </si>
  <si>
    <r>
      <rPr>
        <b/>
        <sz val="14"/>
        <rFont val="Calibri"/>
        <family val="2"/>
        <scheme val="minor"/>
      </rPr>
      <t>Calendrier</t>
    </r>
  </si>
  <si>
    <r>
      <rPr>
        <sz val="11"/>
        <color theme="1"/>
        <rFont val="Calibri"/>
        <family val="2"/>
        <scheme val="minor"/>
      </rPr>
      <t>a.</t>
    </r>
  </si>
  <si>
    <r>
      <rPr>
        <sz val="11"/>
        <color theme="1"/>
        <rFont val="Calibri"/>
        <family val="2"/>
        <scheme val="minor"/>
      </rPr>
      <t>b.</t>
    </r>
  </si>
  <si>
    <r>
      <rPr>
        <sz val="11"/>
        <color theme="1"/>
        <rFont val="Calibri"/>
        <family val="2"/>
        <scheme val="minor"/>
      </rPr>
      <t>c.</t>
    </r>
  </si>
  <si>
    <r>
      <rPr>
        <sz val="11"/>
        <color theme="1"/>
        <rFont val="Calibri"/>
        <family val="2"/>
        <scheme val="minor"/>
      </rPr>
      <t>d.</t>
    </r>
  </si>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</sst>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F800]dddd\,\ mmmm\ dd\,\ yyyy"/>
  </numFmts>
  <fonts count="73">
    <font>
      <sz val="11"/>
      <color theme="1"/>
      <name val="Calibri"/>
      <family val="2"/>
      <scheme val="minor"/>
    </font>
    <font>
      <sz val="10"/>
      <color theme="1"/>
      <name val="Calibri"/>
      <family val="2"/>
      <charset val="136"/>
      <scheme val="minor"/>
    </font>
    <font>
      <b/>
      <sz val="11"/>
      <color theme="1"/>
      <name val="Calibri"/>
      <family val="2"/>
      <scheme val="minor"/>
    </font>
    <font>
      <sz val="11"/>
      <name val="Calibri"/>
      <family val="2"/>
      <scheme val="minor"/>
    </font>
    <font>
      <sz val="11"/>
      <color theme="1"/>
      <name val="Calibri"/>
      <family val="2"/>
      <scheme val="minor"/>
    </font>
    <font>
      <b/>
      <sz val="11"/>
      <name val="Calibri"/>
      <family val="2"/>
      <scheme val="minor"/>
    </font>
    <font>
      <b/>
      <sz val="11"/>
      <color theme="0"/>
      <name val="Calibri"/>
      <family val="2"/>
      <scheme val="minor"/>
    </font>
    <font>
      <u/>
      <sz val="11"/>
      <color theme="10"/>
      <name val="Calibri"/>
      <family val="2"/>
      <scheme val="minor"/>
    </font>
    <font>
      <b/>
      <sz val="12"/>
      <color theme="0"/>
      <name val="Calibri"/>
      <family val="2"/>
      <scheme val="minor"/>
    </font>
    <font>
      <vertAlign val="subscript"/>
      <sz val="11"/>
      <color theme="1"/>
      <name val="Calibri"/>
      <family val="2"/>
      <scheme val="minor"/>
    </font>
    <font>
      <sz val="8"/>
      <name val="Calibri"/>
      <family val="2"/>
      <scheme val="minor"/>
    </font>
    <font>
      <sz val="10"/>
      <color theme="1" tint="0.34998626667073579"/>
      <name val="Calibri"/>
      <family val="2"/>
      <scheme val="minor"/>
    </font>
    <font>
      <b/>
      <sz val="24"/>
      <color theme="0"/>
      <name val="Arial"/>
      <family val="2"/>
    </font>
    <font>
      <b/>
      <sz val="12"/>
      <name val="Calibri"/>
      <family val="2"/>
      <scheme val="minor"/>
    </font>
    <font>
      <b/>
      <sz val="14"/>
      <color rgb="FF81BD38"/>
      <name val="Arial"/>
      <family val="2"/>
    </font>
    <font>
      <sz val="12"/>
      <color theme="0"/>
      <name val="Calibri"/>
      <family val="2"/>
      <scheme val="minor"/>
    </font>
    <font>
      <sz val="12"/>
      <color theme="1"/>
      <name val="Calibri"/>
      <family val="2"/>
      <scheme val="minor"/>
    </font>
    <font>
      <sz val="11"/>
      <color theme="1" tint="0.34998626667073579"/>
      <name val="Calibri"/>
      <family val="2"/>
      <scheme val="minor"/>
    </font>
    <font>
      <u/>
      <sz val="11"/>
      <color theme="11"/>
      <name val="Calibri"/>
      <family val="2"/>
      <scheme val="minor"/>
    </font>
    <font>
      <b/>
      <sz val="20"/>
      <color theme="0"/>
      <name val="Arial"/>
      <family val="2"/>
    </font>
    <font>
      <sz val="20"/>
      <color theme="0"/>
      <name val="Arial"/>
      <family val="2"/>
    </font>
    <font>
      <b/>
      <sz val="18"/>
      <color theme="0"/>
      <name val="Arial"/>
      <family val="2"/>
    </font>
    <font>
      <b/>
      <sz val="11"/>
      <color rgb="FF4C1966"/>
      <name val="Calibri"/>
      <family val="2"/>
      <scheme val="minor"/>
    </font>
    <font>
      <sz val="11"/>
      <color rgb="FFFF0000"/>
      <name val="Calibri"/>
      <family val="2"/>
      <scheme val="minor"/>
    </font>
    <font>
      <sz val="11"/>
      <color theme="0"/>
      <name val="Calibri"/>
      <family val="2"/>
      <scheme val="minor"/>
    </font>
    <font>
      <sz val="5"/>
      <name val="Calibri"/>
      <family val="2"/>
      <scheme val="minor"/>
    </font>
    <font>
      <b/>
      <sz val="14"/>
      <color theme="0"/>
      <name val="Arial"/>
      <family val="2"/>
    </font>
    <font>
      <b/>
      <sz val="11"/>
      <color theme="0"/>
      <name val="Arial"/>
      <family val="2"/>
    </font>
    <font>
      <b/>
      <sz val="12"/>
      <color rgb="FF4C1966"/>
      <name val="Calibri"/>
      <family val="2"/>
      <scheme val="minor"/>
    </font>
    <font>
      <b/>
      <sz val="14"/>
      <color theme="1" tint="0.499984740745262"/>
      <name val="Calibri"/>
      <family val="2"/>
      <scheme val="minor"/>
    </font>
    <font>
      <b/>
      <sz val="14"/>
      <color theme="0"/>
      <name val="Calibri"/>
      <family val="2"/>
      <scheme val="minor"/>
    </font>
    <font>
      <b/>
      <sz val="14"/>
      <color theme="1" tint="0.34998626667073579"/>
      <name val="Calibri"/>
      <family val="2"/>
      <scheme val="minor"/>
    </font>
    <font>
      <i/>
      <sz val="11"/>
      <name val="Calibri"/>
      <family val="2"/>
      <scheme val="minor"/>
    </font>
    <font>
      <b/>
      <sz val="14"/>
      <color rgb="FFFFC000"/>
      <name val="Calibri"/>
      <family val="2"/>
      <scheme val="minor"/>
    </font>
    <font>
      <b/>
      <sz val="11"/>
      <color rgb="FFFFC000"/>
      <name val="Calibri"/>
      <family val="2"/>
      <scheme val="minor"/>
    </font>
    <font>
      <sz val="10"/>
      <color theme="1"/>
      <name val="Calibri"/>
      <family val="2"/>
      <scheme val="minor"/>
    </font>
    <font>
      <b/>
      <sz val="14"/>
      <color theme="1"/>
      <name val="Calibri"/>
      <family val="2"/>
      <scheme val="minor"/>
    </font>
    <font>
      <b/>
      <sz val="14"/>
      <name val="Calibri"/>
      <family val="2"/>
      <scheme val="minor"/>
    </font>
    <font>
      <b/>
      <sz val="16"/>
      <color theme="1"/>
      <name val="Calibri"/>
      <family val="2"/>
      <scheme val="minor"/>
    </font>
    <font>
      <b/>
      <sz val="18"/>
      <color theme="0"/>
      <name val="Calibri"/>
      <family val="2"/>
      <scheme val="minor"/>
    </font>
    <font>
      <sz val="14"/>
      <color theme="1"/>
      <name val="Calibri"/>
      <family val="2"/>
      <scheme val="minor"/>
    </font>
    <font>
      <b/>
      <sz val="12"/>
      <color theme="1"/>
      <name val="Calibri"/>
      <family val="2"/>
      <scheme val="minor"/>
    </font>
    <font>
      <sz val="11"/>
      <color rgb="FF000000"/>
      <name val="Calibri"/>
      <family val="2"/>
      <scheme val="minor"/>
    </font>
    <font>
      <b/>
      <sz val="11"/>
      <color rgb="FFFFFFFF"/>
      <name val="Calibri"/>
      <family val="2"/>
      <scheme val="minor"/>
    </font>
    <font>
      <b/>
      <sz val="24"/>
      <color rgb="FFFFFFFF"/>
      <name val="Arial"/>
      <family val="2"/>
    </font>
    <font>
      <b/>
      <sz val="14"/>
      <color indexed="54"/>
      <name val="Calibri"/>
      <family val="2"/>
    </font>
    <font>
      <sz val="14"/>
      <color indexed="54"/>
      <name val="Calibri"/>
      <family val="2"/>
    </font>
    <font>
      <b/>
      <sz val="12"/>
      <color theme="0"/>
      <name val="Calibri"/>
      <family val="2"/>
    </font>
    <font>
      <b/>
      <sz val="14"/>
      <color theme="0"/>
      <name val="Calibri"/>
      <family val="2"/>
    </font>
    <font>
      <b/>
      <sz val="10"/>
      <color theme="1"/>
      <name val="Calibri"/>
      <family val="2"/>
    </font>
    <font>
      <sz val="12"/>
      <name val="Calibri"/>
      <family val="2"/>
    </font>
    <font>
      <sz val="12"/>
      <color rgb="FF000000"/>
      <name val="Calibri"/>
      <family val="2"/>
    </font>
    <font>
      <u/>
      <sz val="11"/>
      <color theme="10"/>
      <name val="Calibri"/>
      <family val="2"/>
    </font>
    <font>
      <b/>
      <sz val="10"/>
      <color theme="1"/>
      <name val="Calibri"/>
      <family val="2"/>
      <scheme val="minor"/>
    </font>
    <font>
      <b/>
      <sz val="11"/>
      <color theme="0"/>
      <name val="Calibri"/>
      <family val="2"/>
    </font>
    <font>
      <b/>
      <vertAlign val="subscript"/>
      <sz val="10"/>
      <color indexed="8"/>
      <name val="Calibri"/>
      <family val="2"/>
    </font>
    <font>
      <b/>
      <sz val="10"/>
      <color indexed="8"/>
      <name val="Calibri"/>
      <family val="2"/>
    </font>
    <font>
      <b/>
      <sz val="20"/>
      <color theme="1"/>
      <name val="Calibri"/>
      <family val="2"/>
      <scheme val="minor"/>
    </font>
    <font>
      <sz val="12"/>
      <color theme="0"/>
      <name val="Arial"/>
      <family val="2"/>
    </font>
    <font>
      <b/>
      <sz val="12"/>
      <color theme="0"/>
      <name val="Arial"/>
      <family val="2"/>
    </font>
    <font>
      <b/>
      <sz val="12"/>
      <color rgb="FFFF0000"/>
      <name val="Calibri"/>
      <family val="2"/>
      <scheme val="minor"/>
    </font>
    <font>
      <b/>
      <sz val="10"/>
      <name val="Calibri"/>
      <family val="2"/>
      <scheme val="minor"/>
    </font>
    <font>
      <b/>
      <sz val="16"/>
      <name val="Calibri"/>
      <family val="2"/>
      <scheme val="minor"/>
    </font>
    <font>
      <b/>
      <sz val="8"/>
      <name val="Calibri"/>
      <family val="2"/>
      <scheme val="minor"/>
    </font>
    <font>
      <sz val="14"/>
      <color theme="0"/>
      <name val="Calibri"/>
      <family val="2"/>
      <scheme val="minor"/>
    </font>
    <font>
      <sz val="11"/>
      <color rgb="FF4C1966"/>
      <name val="Calibri"/>
      <family val="2"/>
      <scheme val="minor"/>
    </font>
    <font>
      <sz val="14"/>
      <color rgb="FFFFC000"/>
      <name val="Calibri"/>
      <family val="2"/>
      <scheme val="minor"/>
    </font>
    <font>
      <sz val="18"/>
      <color theme="0"/>
      <name val="Calibri"/>
      <family val="2"/>
      <scheme val="minor"/>
    </font>
    <font>
      <sz val="10"/>
      <color theme="1"/>
      <name val="Calibri"/>
      <family val="2"/>
    </font>
    <font>
      <sz val="10"/>
      <color indexed="8"/>
      <name val="Calibri"/>
      <family val="2"/>
    </font>
    <font>
      <sz val="16"/>
      <color theme="1"/>
      <name val="Calibri"/>
      <family val="2"/>
      <scheme val="minor"/>
    </font>
    <font>
      <sz val="10"/>
      <name val="Calibri"/>
      <family val="2"/>
      <scheme val="minor"/>
    </font>
    <font>
      <sz val="12"/>
      <name val="Calibri"/>
      <family val="2"/>
      <scheme val="minor"/>
    </font>
  </fonts>
  <fills count="34">
    <fill>
      <patternFill patternType="none"/>
    </fill>
    <fill>
      <patternFill patternType="gray125"/>
    </fill>
    <fill>
      <patternFill patternType="solid">
        <fgColor theme="9"/>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F6DE"/>
        <bgColor indexed="64"/>
      </patternFill>
    </fill>
    <fill>
      <patternFill patternType="solid">
        <fgColor rgb="FFD9E1F2"/>
        <bgColor indexed="64"/>
      </patternFill>
    </fill>
    <fill>
      <patternFill patternType="solid">
        <fgColor rgb="FFF9C51F"/>
        <bgColor indexed="64"/>
      </patternFill>
    </fill>
    <fill>
      <patternFill patternType="solid">
        <fgColor theme="0" tint="-0.14999847407452621"/>
        <bgColor indexed="64"/>
      </patternFill>
    </fill>
    <fill>
      <patternFill patternType="solid">
        <fgColor theme="0"/>
        <bgColor indexed="64"/>
      </patternFill>
    </fill>
    <fill>
      <patternFill patternType="solid">
        <fgColor rgb="FFECAD27"/>
        <bgColor rgb="FFFFC000"/>
      </patternFill>
    </fill>
    <fill>
      <patternFill patternType="solid">
        <fgColor rgb="FFECAD27"/>
        <bgColor rgb="FFECAD27"/>
      </patternFill>
    </fill>
    <fill>
      <patternFill patternType="solid">
        <fgColor rgb="FFECAD27"/>
        <bgColor auto="1"/>
      </patternFill>
    </fill>
    <fill>
      <patternFill patternType="solid">
        <fgColor rgb="FF8DC475"/>
        <bgColor indexed="64"/>
      </patternFill>
    </fill>
    <fill>
      <patternFill patternType="solid">
        <fgColor theme="8" tint="0.79998168889431442"/>
        <bgColor indexed="64"/>
      </patternFill>
    </fill>
    <fill>
      <patternFill patternType="solid">
        <fgColor rgb="FFD63D25"/>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1"/>
        <bgColor indexed="64"/>
      </patternFill>
    </fill>
    <fill>
      <patternFill patternType="solid">
        <fgColor theme="1" tint="0.499984740745262"/>
        <bgColor indexed="64"/>
      </patternFill>
    </fill>
    <fill>
      <patternFill patternType="solid">
        <fgColor rgb="FFFFFF79"/>
        <bgColor indexed="64"/>
      </patternFill>
    </fill>
    <fill>
      <patternFill patternType="solid">
        <fgColor theme="0" tint="-0.499984740745262"/>
        <bgColor indexed="64"/>
      </patternFill>
    </fill>
    <fill>
      <patternFill patternType="solid">
        <fgColor theme="0" tint="-0.14996795556505021"/>
        <bgColor indexed="64"/>
      </patternFill>
    </fill>
    <fill>
      <patternFill patternType="solid">
        <fgColor theme="5"/>
        <bgColor indexed="64"/>
      </patternFill>
    </fill>
    <fill>
      <patternFill patternType="solid">
        <fgColor theme="3"/>
        <bgColor indexed="64"/>
      </patternFill>
    </fill>
    <fill>
      <patternFill patternType="solid">
        <fgColor theme="3" tint="0.79998168889431442"/>
        <bgColor indexed="64"/>
      </patternFill>
    </fill>
    <fill>
      <patternFill patternType="solid">
        <fgColor rgb="FF7D508C"/>
        <bgColor rgb="FF000000"/>
      </patternFill>
    </fill>
    <fill>
      <patternFill patternType="solid">
        <fgColor rgb="FF7F7F7F"/>
        <bgColor rgb="FF7F7F7F"/>
      </patternFill>
    </fill>
    <fill>
      <patternFill patternType="solid">
        <fgColor theme="0" tint="-0.499984740745262"/>
        <bgColor theme="7"/>
      </patternFill>
    </fill>
    <fill>
      <patternFill patternType="solid">
        <fgColor rgb="FFD8D8D8"/>
        <bgColor rgb="FFD8D8D8"/>
      </patternFill>
    </fill>
    <fill>
      <patternFill patternType="solid">
        <fgColor rgb="FFFFFFCC"/>
        <bgColor rgb="FFFFFFCC"/>
      </patternFill>
    </fill>
    <fill>
      <patternFill patternType="solid">
        <fgColor rgb="FFFFFFCC"/>
        <bgColor indexed="64"/>
      </patternFill>
    </fill>
    <fill>
      <patternFill patternType="solid">
        <fgColor theme="2"/>
        <bgColor indexed="64"/>
      </patternFill>
    </fill>
    <fill>
      <patternFill patternType="solid">
        <fgColor theme="1"/>
        <bgColor rgb="FFECAD27"/>
      </patternFill>
    </fill>
  </fills>
  <borders count="8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right style="thin">
        <color auto="1"/>
      </right>
      <top/>
      <bottom style="thin">
        <color auto="1"/>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style="thin">
        <color auto="1"/>
      </left>
      <right/>
      <top/>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diagonal/>
    </border>
    <border>
      <left/>
      <right style="medium">
        <color theme="1" tint="0.499984740745262"/>
      </right>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style="medium">
        <color rgb="FFFFC000"/>
      </left>
      <right/>
      <top style="medium">
        <color rgb="FFFFC000"/>
      </top>
      <bottom/>
      <diagonal/>
    </border>
    <border>
      <left/>
      <right/>
      <top style="medium">
        <color rgb="FFFFC000"/>
      </top>
      <bottom/>
      <diagonal/>
    </border>
    <border>
      <left/>
      <right style="medium">
        <color rgb="FFFFC000"/>
      </right>
      <top style="medium">
        <color rgb="FFFFC000"/>
      </top>
      <bottom/>
      <diagonal/>
    </border>
    <border>
      <left style="medium">
        <color rgb="FFFFC000"/>
      </left>
      <right/>
      <top/>
      <bottom/>
      <diagonal/>
    </border>
    <border>
      <left/>
      <right style="medium">
        <color rgb="FFFFC000"/>
      </right>
      <top/>
      <bottom/>
      <diagonal/>
    </border>
    <border>
      <left style="medium">
        <color rgb="FFFFC000"/>
      </left>
      <right/>
      <top/>
      <bottom style="medium">
        <color rgb="FFFFC000"/>
      </bottom>
      <diagonal/>
    </border>
    <border>
      <left/>
      <right/>
      <top/>
      <bottom style="medium">
        <color rgb="FFFFC000"/>
      </bottom>
      <diagonal/>
    </border>
    <border>
      <left/>
      <right style="medium">
        <color rgb="FFFFC000"/>
      </right>
      <top/>
      <bottom style="medium">
        <color rgb="FFFFC000"/>
      </bottom>
      <diagonal/>
    </border>
    <border>
      <left style="thin">
        <color indexed="64"/>
      </left>
      <right/>
      <top/>
      <bottom style="thin">
        <color indexed="64"/>
      </bottom>
      <diagonal/>
    </border>
    <border>
      <left style="hair">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auto="1"/>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auto="1"/>
      </right>
      <top style="medium">
        <color indexed="64"/>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style="thin">
        <color auto="1"/>
      </top>
      <bottom style="medium">
        <color indexed="64"/>
      </bottom>
      <diagonal/>
    </border>
    <border>
      <left style="medium">
        <color indexed="64"/>
      </left>
      <right style="hair">
        <color auto="1"/>
      </right>
      <top style="thin">
        <color auto="1"/>
      </top>
      <bottom style="thin">
        <color auto="1"/>
      </bottom>
      <diagonal/>
    </border>
    <border>
      <left style="medium">
        <color indexed="64"/>
      </left>
      <right/>
      <top style="thin">
        <color auto="1"/>
      </top>
      <bottom style="thin">
        <color auto="1"/>
      </bottom>
      <diagonal/>
    </border>
    <border>
      <left style="medium">
        <color indexed="64"/>
      </left>
      <right style="thin">
        <color auto="1"/>
      </right>
      <top style="thin">
        <color auto="1"/>
      </top>
      <bottom/>
      <diagonal/>
    </border>
    <border>
      <left style="medium">
        <color indexed="64"/>
      </left>
      <right style="thin">
        <color auto="1"/>
      </right>
      <top/>
      <bottom style="thin">
        <color auto="1"/>
      </bottom>
      <diagonal/>
    </border>
    <border>
      <left style="thin">
        <color auto="1"/>
      </left>
      <right style="medium">
        <color indexed="64"/>
      </right>
      <top style="thin">
        <color auto="1"/>
      </top>
      <bottom/>
      <diagonal/>
    </border>
    <border>
      <left style="medium">
        <color indexed="64"/>
      </left>
      <right style="thin">
        <color auto="1"/>
      </right>
      <top/>
      <bottom/>
      <diagonal/>
    </border>
    <border>
      <left style="hair">
        <color auto="1"/>
      </left>
      <right/>
      <top style="thin">
        <color indexed="64"/>
      </top>
      <bottom style="medium">
        <color indexed="64"/>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top style="thin">
        <color auto="1"/>
      </top>
      <bottom style="medium">
        <color indexed="64"/>
      </bottom>
      <diagonal/>
    </border>
    <border>
      <left style="thick">
        <color auto="1"/>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ck">
        <color auto="1"/>
      </left>
      <right/>
      <top style="thin">
        <color auto="1"/>
      </top>
      <bottom style="thin">
        <color auto="1"/>
      </bottom>
      <diagonal/>
    </border>
    <border>
      <left/>
      <right style="thin">
        <color auto="1"/>
      </right>
      <top style="thin">
        <color auto="1"/>
      </top>
      <bottom style="medium">
        <color indexed="64"/>
      </bottom>
      <diagonal/>
    </border>
    <border>
      <left style="thin">
        <color auto="1"/>
      </left>
      <right style="thick">
        <color auto="1"/>
      </right>
      <top style="thin">
        <color auto="1"/>
      </top>
      <bottom style="thin">
        <color auto="1"/>
      </bottom>
      <diagonal/>
    </border>
    <border>
      <left style="thick">
        <color auto="1"/>
      </left>
      <right/>
      <top style="thin">
        <color auto="1"/>
      </top>
      <bottom/>
      <diagonal/>
    </border>
    <border>
      <left/>
      <right style="thick">
        <color auto="1"/>
      </right>
      <top style="thin">
        <color auto="1"/>
      </top>
      <bottom/>
      <diagonal/>
    </border>
    <border>
      <left style="thick">
        <color auto="1"/>
      </left>
      <right style="thin">
        <color auto="1"/>
      </right>
      <top style="thin">
        <color auto="1"/>
      </top>
      <bottom style="medium">
        <color indexed="64"/>
      </bottom>
      <diagonal/>
    </border>
    <border>
      <left style="thin">
        <color auto="1"/>
      </left>
      <right style="thick">
        <color auto="1"/>
      </right>
      <top style="thin">
        <color auto="1"/>
      </top>
      <bottom style="medium">
        <color indexed="64"/>
      </bottom>
      <diagonal/>
    </border>
    <border>
      <left style="thick">
        <color auto="1"/>
      </left>
      <right/>
      <top style="thin">
        <color auto="1"/>
      </top>
      <bottom style="medium">
        <color indexed="64"/>
      </bottom>
      <diagonal/>
    </border>
    <border>
      <left style="thick">
        <color auto="1"/>
      </left>
      <right/>
      <top style="medium">
        <color indexed="64"/>
      </top>
      <bottom style="thin">
        <color auto="1"/>
      </bottom>
      <diagonal/>
    </border>
  </borders>
  <cellStyleXfs count="7">
    <xf numFmtId="0" fontId="0" fillId="0" borderId="0"/>
    <xf numFmtId="0" fontId="7" fillId="0" borderId="0" applyNumberFormat="0" applyFill="0" applyBorder="0" applyAlignment="0" applyProtection="0"/>
    <xf numFmtId="0" fontId="5" fillId="7" borderId="1" applyAlignment="0">
      <alignment horizontal="right" vertical="center"/>
    </xf>
    <xf numFmtId="0" fontId="18" fillId="0" borderId="0" applyNumberFormat="0" applyFill="0" applyBorder="0" applyAlignment="0" applyProtection="0"/>
    <xf numFmtId="0" fontId="18" fillId="0" borderId="0" applyNumberFormat="0" applyFill="0" applyBorder="0" applyAlignment="0" applyProtection="0"/>
    <xf numFmtId="9" fontId="4" fillId="0" borderId="0" applyFont="0" applyFill="0" applyBorder="0" applyAlignment="0" applyProtection="0"/>
    <xf numFmtId="164" fontId="4" fillId="0" borderId="0" applyFont="0" applyFill="0" applyBorder="0" applyAlignment="0" applyProtection="0"/>
  </cellStyleXfs>
  <cellXfs count="567">
    <xf numFmtId="0" fontId="0" fillId="0" borderId="0" xfId="0"/>
    <xf numFmtId="0" fontId="0" fillId="0" borderId="0" xfId="0" applyAlignment="1">
      <alignment vertical="top"/>
    </xf>
    <xf numFmtId="0" fontId="3" fillId="0" borderId="0" xfId="0" applyFont="1" applyAlignment="1">
      <alignment horizontal="left" vertical="top" wrapText="1"/>
    </xf>
    <xf numFmtId="0" fontId="0" fillId="0" borderId="0" xfId="0" applyAlignment="1">
      <alignment vertical="center"/>
    </xf>
    <xf numFmtId="0" fontId="0" fillId="0" borderId="0" xfId="0" applyAlignment="1">
      <alignment horizontal="left" vertical="center"/>
    </xf>
    <xf numFmtId="0" fontId="0" fillId="0" borderId="0" xfId="0" applyAlignment="1">
      <alignment horizontal="left"/>
    </xf>
    <xf numFmtId="0" fontId="0" fillId="0" borderId="0" xfId="0" applyAlignment="1">
      <alignment horizontal="left" vertical="top" wrapText="1"/>
    </xf>
    <xf numFmtId="0" fontId="1" fillId="0" borderId="0" xfId="0" applyFont="1" applyAlignment="1">
      <alignment vertical="top" wrapText="1"/>
    </xf>
    <xf numFmtId="0" fontId="7" fillId="0" borderId="0" xfId="1" applyAlignment="1">
      <alignment vertical="center" wrapText="1"/>
    </xf>
    <xf numFmtId="0" fontId="0" fillId="0" borderId="0" xfId="0" applyAlignment="1">
      <alignment wrapText="1"/>
    </xf>
    <xf numFmtId="0" fontId="14" fillId="0" borderId="0" xfId="0" applyFont="1" applyAlignment="1">
      <alignment vertical="center" wrapText="1"/>
    </xf>
    <xf numFmtId="0" fontId="3" fillId="5" borderId="1" xfId="0" applyFont="1" applyFill="1" applyBorder="1" applyAlignment="1">
      <alignment horizontal="center" vertical="center" wrapText="1"/>
    </xf>
    <xf numFmtId="0" fontId="16" fillId="0" borderId="0" xfId="0" applyFont="1" applyAlignment="1">
      <alignment horizontal="left" vertical="center"/>
    </xf>
    <xf numFmtId="0" fontId="16" fillId="0" borderId="0" xfId="0" applyFont="1" applyAlignment="1">
      <alignment vertical="center"/>
    </xf>
    <xf numFmtId="0" fontId="4" fillId="0" borderId="0" xfId="0" applyFont="1" applyAlignment="1">
      <alignment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1" fillId="0" borderId="0" xfId="0" applyFont="1" applyAlignment="1">
      <alignment horizontal="left" vertical="center" wrapText="1"/>
    </xf>
    <xf numFmtId="49" fontId="4" fillId="0" borderId="0" xfId="0" applyNumberFormat="1" applyFont="1" applyAlignment="1">
      <alignment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8" fillId="10" borderId="10" xfId="0" applyFont="1" applyFill="1" applyBorder="1" applyAlignment="1">
      <alignment horizontal="left" vertical="center" wrapText="1"/>
    </xf>
    <xf numFmtId="0" fontId="8" fillId="13" borderId="10"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15" fillId="11" borderId="10" xfId="0" applyFont="1" applyFill="1" applyBorder="1" applyAlignment="1">
      <alignment horizontal="left" vertical="center"/>
    </xf>
    <xf numFmtId="0" fontId="15" fillId="12" borderId="10" xfId="0" applyFont="1" applyFill="1" applyBorder="1" applyAlignment="1">
      <alignment horizontal="left" vertical="center"/>
    </xf>
    <xf numFmtId="0" fontId="8" fillId="11" borderId="10" xfId="0" applyFont="1" applyFill="1" applyBorder="1" applyAlignment="1">
      <alignment horizontal="left" vertical="center"/>
    </xf>
    <xf numFmtId="0" fontId="3" fillId="0" borderId="0" xfId="0" applyFont="1" applyAlignment="1">
      <alignment vertical="top" wrapText="1"/>
    </xf>
    <xf numFmtId="0" fontId="27" fillId="9" borderId="0" xfId="0" applyFont="1" applyFill="1" applyAlignment="1">
      <alignment horizontal="left" vertical="center" wrapText="1"/>
    </xf>
    <xf numFmtId="0" fontId="0" fillId="9" borderId="0" xfId="0" applyFill="1" applyAlignment="1">
      <alignment wrapText="1"/>
    </xf>
    <xf numFmtId="0" fontId="0" fillId="0" borderId="0" xfId="0" applyAlignment="1">
      <alignment vertical="top" wrapText="1"/>
    </xf>
    <xf numFmtId="0" fontId="23" fillId="0" borderId="0" xfId="0" applyFont="1" applyAlignment="1">
      <alignment vertical="center" wrapText="1"/>
    </xf>
    <xf numFmtId="0" fontId="23" fillId="0" borderId="0" xfId="0" applyFont="1" applyAlignment="1">
      <alignment horizontal="left" vertical="center"/>
    </xf>
    <xf numFmtId="0" fontId="23" fillId="0" borderId="0" xfId="0" applyFont="1" applyAlignment="1">
      <alignment horizontal="left" vertical="center" wrapText="1"/>
    </xf>
    <xf numFmtId="0" fontId="0" fillId="0" borderId="0" xfId="0" applyAlignment="1">
      <alignment horizontal="left" vertical="center" wrapText="1"/>
    </xf>
    <xf numFmtId="0" fontId="7" fillId="0" borderId="0" xfId="1" applyBorder="1" applyAlignment="1">
      <alignment vertical="center" wrapText="1"/>
    </xf>
    <xf numFmtId="0" fontId="22" fillId="0" borderId="0" xfId="0" applyFont="1" applyAlignment="1">
      <alignment vertical="center"/>
    </xf>
    <xf numFmtId="0" fontId="0" fillId="0" borderId="0" xfId="0" applyAlignment="1">
      <alignment horizontal="left" vertical="top"/>
    </xf>
    <xf numFmtId="0" fontId="28" fillId="0" borderId="0" xfId="0" applyFont="1" applyAlignment="1">
      <alignment vertical="center"/>
    </xf>
    <xf numFmtId="0" fontId="3" fillId="0" borderId="0" xfId="0" applyFont="1" applyAlignment="1">
      <alignment vertical="top"/>
    </xf>
    <xf numFmtId="0" fontId="0" fillId="17" borderId="0" xfId="0" applyFill="1" applyAlignment="1">
      <alignment wrapText="1"/>
    </xf>
    <xf numFmtId="0" fontId="19" fillId="17" borderId="0" xfId="0" applyFont="1" applyFill="1" applyAlignment="1">
      <alignment vertical="top"/>
    </xf>
    <xf numFmtId="0" fontId="19" fillId="17" borderId="0" xfId="0" applyFont="1" applyFill="1" applyAlignment="1">
      <alignment vertical="center"/>
    </xf>
    <xf numFmtId="0" fontId="0" fillId="0" borderId="32" xfId="0" applyBorder="1" applyAlignment="1">
      <alignment horizontal="left" vertical="top" wrapText="1"/>
    </xf>
    <xf numFmtId="0" fontId="0" fillId="0" borderId="33" xfId="0" applyBorder="1" applyAlignment="1">
      <alignment wrapText="1"/>
    </xf>
    <xf numFmtId="0" fontId="14" fillId="0" borderId="32" xfId="0" applyFont="1" applyBorder="1" applyAlignment="1">
      <alignment vertical="center" wrapText="1"/>
    </xf>
    <xf numFmtId="0" fontId="14" fillId="0" borderId="33" xfId="0" applyFont="1" applyBorder="1" applyAlignment="1">
      <alignment vertical="center" wrapText="1"/>
    </xf>
    <xf numFmtId="0" fontId="0" fillId="0" borderId="33" xfId="0" applyBorder="1" applyAlignment="1">
      <alignment horizontal="left"/>
    </xf>
    <xf numFmtId="0" fontId="3" fillId="0" borderId="32" xfId="0" applyFont="1" applyBorder="1" applyAlignment="1">
      <alignment horizontal="left" vertical="top" wrapText="1"/>
    </xf>
    <xf numFmtId="0" fontId="3" fillId="0" borderId="33" xfId="0" applyFont="1" applyBorder="1" applyAlignment="1">
      <alignment horizontal="left" vertical="top" wrapText="1"/>
    </xf>
    <xf numFmtId="0" fontId="0" fillId="0" borderId="32" xfId="0" applyBorder="1" applyAlignment="1">
      <alignment horizontal="left"/>
    </xf>
    <xf numFmtId="0" fontId="23" fillId="0" borderId="32" xfId="0" applyFont="1" applyBorder="1" applyAlignment="1">
      <alignment vertical="center" wrapText="1"/>
    </xf>
    <xf numFmtId="0" fontId="23" fillId="0" borderId="34" xfId="0" applyFont="1" applyBorder="1" applyAlignment="1">
      <alignment vertical="top" wrapText="1"/>
    </xf>
    <xf numFmtId="0" fontId="23" fillId="0" borderId="35" xfId="0" applyFont="1" applyBorder="1" applyAlignment="1">
      <alignment vertical="top" wrapText="1"/>
    </xf>
    <xf numFmtId="0" fontId="0" fillId="0" borderId="35" xfId="0" applyBorder="1" applyAlignment="1">
      <alignment horizontal="left"/>
    </xf>
    <xf numFmtId="0" fontId="23" fillId="0" borderId="35" xfId="0" applyFont="1" applyBorder="1" applyAlignment="1">
      <alignment vertical="top"/>
    </xf>
    <xf numFmtId="0" fontId="0" fillId="0" borderId="36" xfId="0" applyBorder="1" applyAlignment="1">
      <alignment horizontal="left"/>
    </xf>
    <xf numFmtId="0" fontId="0" fillId="0" borderId="32" xfId="0" applyBorder="1"/>
    <xf numFmtId="0" fontId="28" fillId="0" borderId="33" xfId="0" applyFont="1" applyBorder="1" applyAlignment="1">
      <alignment vertical="center"/>
    </xf>
    <xf numFmtId="0" fontId="3" fillId="0" borderId="33" xfId="0" applyFont="1" applyBorder="1" applyAlignment="1">
      <alignment vertical="top" wrapText="1"/>
    </xf>
    <xf numFmtId="0" fontId="3" fillId="0" borderId="34" xfId="0" applyFont="1" applyBorder="1" applyAlignment="1">
      <alignment horizontal="left" vertical="top" wrapText="1"/>
    </xf>
    <xf numFmtId="0" fontId="0" fillId="0" borderId="35" xfId="0" applyBorder="1" applyAlignment="1">
      <alignment horizontal="left" vertical="center"/>
    </xf>
    <xf numFmtId="0" fontId="3" fillId="0" borderId="36" xfId="0" applyFont="1" applyBorder="1" applyAlignment="1">
      <alignment vertical="top" wrapText="1"/>
    </xf>
    <xf numFmtId="0" fontId="13" fillId="0" borderId="0" xfId="0" applyFont="1" applyAlignment="1">
      <alignment vertical="center"/>
    </xf>
    <xf numFmtId="0" fontId="3" fillId="0" borderId="35" xfId="0" applyFont="1" applyBorder="1" applyAlignment="1">
      <alignment horizontal="left" vertical="top" wrapText="1"/>
    </xf>
    <xf numFmtId="0" fontId="3" fillId="0" borderId="32" xfId="0" applyFont="1" applyBorder="1" applyAlignment="1">
      <alignment horizontal="left" vertical="top"/>
    </xf>
    <xf numFmtId="49" fontId="0" fillId="0" borderId="32" xfId="0" applyNumberFormat="1" applyBorder="1" applyAlignment="1">
      <alignment horizontal="left" vertical="top"/>
    </xf>
    <xf numFmtId="0" fontId="0" fillId="0" borderId="32" xfId="0" applyBorder="1" applyAlignment="1">
      <alignment vertical="top"/>
    </xf>
    <xf numFmtId="0" fontId="0" fillId="0" borderId="34" xfId="0" applyBorder="1" applyAlignment="1">
      <alignment horizontal="left"/>
    </xf>
    <xf numFmtId="0" fontId="6" fillId="17" borderId="0" xfId="0" applyFont="1" applyFill="1"/>
    <xf numFmtId="0" fontId="6" fillId="17" borderId="0" xfId="0" applyFont="1" applyFill="1" applyAlignment="1">
      <alignment horizontal="right" vertical="center"/>
    </xf>
    <xf numFmtId="0" fontId="11" fillId="17" borderId="0" xfId="0" applyFont="1" applyFill="1" applyAlignment="1">
      <alignment horizontal="left" vertical="center" wrapText="1"/>
    </xf>
    <xf numFmtId="0" fontId="12" fillId="17" borderId="0" xfId="0" applyFont="1" applyFill="1" applyAlignment="1">
      <alignment vertical="center" wrapText="1"/>
    </xf>
    <xf numFmtId="0" fontId="21" fillId="17" borderId="0" xfId="0" applyFont="1" applyFill="1" applyAlignment="1">
      <alignment horizontal="center" vertical="center" wrapText="1"/>
    </xf>
    <xf numFmtId="0" fontId="6" fillId="17" borderId="0" xfId="0" applyFont="1" applyFill="1" applyAlignment="1">
      <alignment vertical="center"/>
    </xf>
    <xf numFmtId="0" fontId="0" fillId="17" borderId="0" xfId="0" applyFill="1" applyAlignment="1">
      <alignment vertical="center" wrapText="1"/>
    </xf>
    <xf numFmtId="0" fontId="0" fillId="17" borderId="0" xfId="0" applyFill="1" applyAlignment="1">
      <alignment horizontal="center" vertical="center" wrapText="1"/>
    </xf>
    <xf numFmtId="0" fontId="0" fillId="17" borderId="0" xfId="0" applyFill="1" applyAlignment="1">
      <alignment horizontal="left" vertical="center" wrapText="1"/>
    </xf>
    <xf numFmtId="0" fontId="0" fillId="0" borderId="33" xfId="0" applyBorder="1"/>
    <xf numFmtId="0" fontId="35" fillId="0" borderId="0" xfId="0" applyFont="1" applyAlignment="1">
      <alignment vertical="top" wrapText="1"/>
    </xf>
    <xf numFmtId="0" fontId="2" fillId="8" borderId="38" xfId="0" applyFont="1" applyFill="1" applyBorder="1" applyAlignment="1">
      <alignment horizontal="left" vertical="center" wrapText="1" indent="1"/>
    </xf>
    <xf numFmtId="0" fontId="0" fillId="0" borderId="7" xfId="0" applyBorder="1" applyAlignment="1">
      <alignment horizontal="left" vertical="center" wrapText="1" indent="1"/>
    </xf>
    <xf numFmtId="0" fontId="0" fillId="0" borderId="8" xfId="0" applyBorder="1" applyAlignment="1">
      <alignment horizontal="left" vertical="center" wrapText="1" indent="1"/>
    </xf>
    <xf numFmtId="0" fontId="8" fillId="13" borderId="4" xfId="0" applyFont="1" applyFill="1" applyBorder="1" applyAlignment="1">
      <alignment horizontal="left" vertical="center" wrapText="1"/>
    </xf>
    <xf numFmtId="0" fontId="0" fillId="0" borderId="37" xfId="0" applyBorder="1" applyAlignment="1">
      <alignment horizontal="left" vertical="center" wrapText="1" indent="1"/>
    </xf>
    <xf numFmtId="0" fontId="8" fillId="15" borderId="4" xfId="0" applyFont="1" applyFill="1" applyBorder="1" applyAlignment="1">
      <alignment horizontal="left" vertical="center" wrapText="1"/>
    </xf>
    <xf numFmtId="0" fontId="8" fillId="2" borderId="4" xfId="0" applyFont="1" applyFill="1" applyBorder="1" applyAlignment="1">
      <alignment horizontal="left" vertical="center" wrapText="1"/>
    </xf>
    <xf numFmtId="0" fontId="5" fillId="16" borderId="39" xfId="0" applyFont="1" applyFill="1" applyBorder="1" applyAlignment="1">
      <alignment horizontal="center" vertical="center" wrapText="1"/>
    </xf>
    <xf numFmtId="0" fontId="8" fillId="11" borderId="40" xfId="0" applyFont="1" applyFill="1" applyBorder="1" applyAlignment="1">
      <alignment horizontal="left" vertical="center"/>
    </xf>
    <xf numFmtId="0" fontId="8" fillId="15" borderId="41" xfId="0" applyFont="1" applyFill="1" applyBorder="1" applyAlignment="1">
      <alignment horizontal="left" vertical="center" wrapText="1" indent="1"/>
    </xf>
    <xf numFmtId="0" fontId="22" fillId="0" borderId="33" xfId="0" applyFont="1" applyBorder="1" applyAlignment="1">
      <alignment vertical="center"/>
    </xf>
    <xf numFmtId="0" fontId="15" fillId="11" borderId="9" xfId="0" applyFont="1" applyFill="1" applyBorder="1" applyAlignment="1">
      <alignment horizontal="left" vertical="center"/>
    </xf>
    <xf numFmtId="0" fontId="2" fillId="0" borderId="0" xfId="0" applyFont="1" applyAlignment="1">
      <alignment vertical="top"/>
    </xf>
    <xf numFmtId="0" fontId="21" fillId="17" borderId="0" xfId="0" applyFont="1" applyFill="1" applyAlignment="1">
      <alignment horizontal="left" vertical="center" wrapText="1"/>
    </xf>
    <xf numFmtId="0" fontId="4" fillId="5" borderId="1" xfId="0" applyFont="1" applyFill="1" applyBorder="1" applyAlignment="1">
      <alignment horizontal="left" vertical="center" wrapText="1"/>
    </xf>
    <xf numFmtId="0" fontId="0" fillId="5" borderId="1" xfId="0" applyFill="1" applyBorder="1" applyAlignment="1">
      <alignment horizontal="left" vertical="center" wrapText="1"/>
    </xf>
    <xf numFmtId="0" fontId="0" fillId="5" borderId="1" xfId="0" applyFill="1" applyBorder="1" applyAlignment="1">
      <alignment horizontal="center" vertical="center" wrapText="1"/>
    </xf>
    <xf numFmtId="0" fontId="4" fillId="5" borderId="1" xfId="0" applyFont="1" applyFill="1" applyBorder="1" applyAlignment="1">
      <alignment horizontal="center" vertical="center" wrapText="1"/>
    </xf>
    <xf numFmtId="0" fontId="21" fillId="17" borderId="0" xfId="0" applyFont="1" applyFill="1" applyAlignment="1">
      <alignment vertical="center" wrapText="1"/>
    </xf>
    <xf numFmtId="0" fontId="37" fillId="6" borderId="1" xfId="0" applyFont="1" applyFill="1" applyBorder="1" applyAlignment="1">
      <alignment horizontal="center" vertical="center"/>
    </xf>
    <xf numFmtId="0" fontId="7" fillId="0" borderId="0" xfId="1" applyAlignment="1">
      <alignment vertical="top"/>
    </xf>
    <xf numFmtId="0" fontId="36" fillId="9" borderId="51" xfId="0" applyFont="1" applyFill="1" applyBorder="1" applyAlignment="1">
      <alignment vertical="center" wrapText="1"/>
    </xf>
    <xf numFmtId="0" fontId="36" fillId="9" borderId="0" xfId="0" applyFont="1" applyFill="1" applyAlignment="1">
      <alignment vertical="center" wrapText="1"/>
    </xf>
    <xf numFmtId="0" fontId="36" fillId="9" borderId="0" xfId="0" applyFont="1" applyFill="1" applyAlignment="1">
      <alignment horizontal="center" vertical="center" wrapText="1"/>
    </xf>
    <xf numFmtId="0" fontId="0" fillId="9" borderId="0" xfId="0" applyFill="1" applyAlignment="1">
      <alignment vertical="top"/>
    </xf>
    <xf numFmtId="9" fontId="36" fillId="9" borderId="0" xfId="0" applyNumberFormat="1" applyFont="1" applyFill="1" applyAlignment="1">
      <alignment vertical="center"/>
    </xf>
    <xf numFmtId="0" fontId="36" fillId="9" borderId="0" xfId="0" applyFont="1" applyFill="1" applyAlignment="1">
      <alignment vertical="center"/>
    </xf>
    <xf numFmtId="0" fontId="0" fillId="9" borderId="52" xfId="0" applyFill="1" applyBorder="1" applyAlignment="1">
      <alignment vertical="top"/>
    </xf>
    <xf numFmtId="0" fontId="0" fillId="9" borderId="51" xfId="0" applyFill="1" applyBorder="1" applyAlignment="1">
      <alignment vertical="top"/>
    </xf>
    <xf numFmtId="0" fontId="36" fillId="9" borderId="46" xfId="0" applyFont="1" applyFill="1" applyBorder="1" applyAlignment="1">
      <alignment vertical="center" wrapText="1"/>
    </xf>
    <xf numFmtId="0" fontId="36" fillId="9" borderId="47" xfId="0" applyFont="1" applyFill="1" applyBorder="1" applyAlignment="1">
      <alignment vertical="center" wrapText="1"/>
    </xf>
    <xf numFmtId="0" fontId="36" fillId="9" borderId="47" xfId="0" applyFont="1" applyFill="1" applyBorder="1" applyAlignment="1">
      <alignment horizontal="center" vertical="center" wrapText="1"/>
    </xf>
    <xf numFmtId="9" fontId="36" fillId="9" borderId="47" xfId="0" applyNumberFormat="1" applyFont="1" applyFill="1" applyBorder="1" applyAlignment="1">
      <alignment vertical="center"/>
    </xf>
    <xf numFmtId="0" fontId="0" fillId="9" borderId="47" xfId="0" applyFill="1" applyBorder="1" applyAlignment="1">
      <alignment vertical="top"/>
    </xf>
    <xf numFmtId="0" fontId="0" fillId="9" borderId="48" xfId="0" applyFill="1" applyBorder="1" applyAlignment="1">
      <alignment vertical="top"/>
    </xf>
    <xf numFmtId="0" fontId="2" fillId="9" borderId="43" xfId="0" applyFont="1" applyFill="1" applyBorder="1" applyAlignment="1">
      <alignment horizontal="center" vertical="center"/>
    </xf>
    <xf numFmtId="0" fontId="2" fillId="9" borderId="44" xfId="0" applyFont="1" applyFill="1" applyBorder="1" applyAlignment="1">
      <alignment horizontal="center" vertical="center"/>
    </xf>
    <xf numFmtId="0" fontId="2" fillId="9" borderId="45" xfId="0" applyFont="1" applyFill="1" applyBorder="1" applyAlignment="1">
      <alignment horizontal="center" vertical="center"/>
    </xf>
    <xf numFmtId="0" fontId="2" fillId="9" borderId="51" xfId="0" applyFont="1" applyFill="1" applyBorder="1" applyAlignment="1">
      <alignment vertical="center"/>
    </xf>
    <xf numFmtId="0" fontId="2" fillId="9" borderId="0" xfId="0" applyFont="1" applyFill="1" applyAlignment="1">
      <alignment vertical="center"/>
    </xf>
    <xf numFmtId="0" fontId="2" fillId="9" borderId="0" xfId="0" applyFont="1" applyFill="1" applyAlignment="1">
      <alignment vertical="center" wrapText="1"/>
    </xf>
    <xf numFmtId="0" fontId="2" fillId="9" borderId="52" xfId="0" applyFont="1" applyFill="1" applyBorder="1" applyAlignment="1">
      <alignment vertical="center" wrapText="1"/>
    </xf>
    <xf numFmtId="0" fontId="2" fillId="9" borderId="0" xfId="0" applyFont="1" applyFill="1" applyAlignment="1">
      <alignment horizontal="center" vertical="center"/>
    </xf>
    <xf numFmtId="0" fontId="2" fillId="9" borderId="52" xfId="0" applyFont="1" applyFill="1" applyBorder="1" applyAlignment="1">
      <alignment horizontal="center" vertical="center"/>
    </xf>
    <xf numFmtId="0" fontId="0" fillId="9" borderId="0" xfId="0" applyFill="1" applyAlignment="1">
      <alignment vertical="center"/>
    </xf>
    <xf numFmtId="9" fontId="2" fillId="9" borderId="0" xfId="0" applyNumberFormat="1" applyFont="1" applyFill="1" applyAlignment="1">
      <alignment vertical="center"/>
    </xf>
    <xf numFmtId="9" fontId="2" fillId="9" borderId="52" xfId="0" applyNumberFormat="1" applyFont="1" applyFill="1" applyBorder="1" applyAlignment="1">
      <alignment vertical="center"/>
    </xf>
    <xf numFmtId="9" fontId="2" fillId="9" borderId="52" xfId="0" applyNumberFormat="1" applyFont="1" applyFill="1" applyBorder="1" applyAlignment="1">
      <alignment horizontal="center" vertical="center"/>
    </xf>
    <xf numFmtId="9" fontId="0" fillId="9" borderId="0" xfId="0" applyNumberFormat="1" applyFill="1" applyAlignment="1">
      <alignment vertical="center"/>
    </xf>
    <xf numFmtId="9" fontId="0" fillId="9" borderId="52" xfId="0" applyNumberFormat="1" applyFill="1" applyBorder="1" applyAlignment="1">
      <alignment vertical="center"/>
    </xf>
    <xf numFmtId="0" fontId="0" fillId="9" borderId="51" xfId="0" applyFill="1" applyBorder="1" applyAlignment="1">
      <alignment vertical="center"/>
    </xf>
    <xf numFmtId="0" fontId="0" fillId="9" borderId="46" xfId="0" applyFill="1" applyBorder="1" applyAlignment="1">
      <alignment vertical="top"/>
    </xf>
    <xf numFmtId="0" fontId="40" fillId="0" borderId="0" xfId="0" applyFont="1" applyAlignment="1">
      <alignment vertical="top"/>
    </xf>
    <xf numFmtId="0" fontId="19" fillId="17" borderId="0" xfId="0" applyFont="1" applyFill="1" applyAlignment="1">
      <alignment vertical="center" wrapText="1"/>
    </xf>
    <xf numFmtId="0" fontId="8" fillId="10" borderId="10" xfId="0" applyFont="1" applyFill="1" applyBorder="1" applyAlignment="1">
      <alignment horizontal="left" vertical="center" wrapText="1" indent="1"/>
    </xf>
    <xf numFmtId="0" fontId="8" fillId="13" borderId="10" xfId="0" applyFont="1" applyFill="1" applyBorder="1" applyAlignment="1">
      <alignment horizontal="left" vertical="center" wrapText="1" indent="1"/>
    </xf>
    <xf numFmtId="0" fontId="8" fillId="15" borderId="10" xfId="0" applyFont="1" applyFill="1" applyBorder="1" applyAlignment="1">
      <alignment horizontal="left" vertical="center" wrapText="1" indent="1"/>
    </xf>
    <xf numFmtId="0" fontId="8" fillId="2" borderId="10" xfId="0" applyFont="1" applyFill="1" applyBorder="1" applyAlignment="1">
      <alignment horizontal="left" vertical="center" wrapText="1" indent="1"/>
    </xf>
    <xf numFmtId="0" fontId="5" fillId="16" borderId="7" xfId="0" applyFont="1" applyFill="1" applyBorder="1" applyAlignment="1">
      <alignment horizontal="center" vertical="center" wrapText="1"/>
    </xf>
    <xf numFmtId="0" fontId="2" fillId="8" borderId="64" xfId="0" applyFont="1" applyFill="1" applyBorder="1" applyAlignment="1">
      <alignment horizontal="left" vertical="center" wrapText="1" indent="1"/>
    </xf>
    <xf numFmtId="0" fontId="5" fillId="8" borderId="59" xfId="0" applyFont="1" applyFill="1" applyBorder="1" applyAlignment="1">
      <alignment horizontal="center" vertical="center" wrapText="1"/>
    </xf>
    <xf numFmtId="0" fontId="8" fillId="11" borderId="41" xfId="0" applyFont="1" applyFill="1" applyBorder="1" applyAlignment="1">
      <alignment horizontal="left" vertical="center"/>
    </xf>
    <xf numFmtId="0" fontId="0" fillId="20" borderId="39" xfId="0" applyFill="1" applyBorder="1" applyAlignment="1">
      <alignment horizontal="left" vertical="center" wrapText="1" indent="1"/>
    </xf>
    <xf numFmtId="0" fontId="30" fillId="10" borderId="65" xfId="0" applyFont="1" applyFill="1" applyBorder="1" applyAlignment="1">
      <alignment vertical="center"/>
    </xf>
    <xf numFmtId="0" fontId="30" fillId="13" borderId="65" xfId="0" applyFont="1" applyFill="1" applyBorder="1" applyAlignment="1">
      <alignment vertical="center"/>
    </xf>
    <xf numFmtId="0" fontId="30" fillId="15" borderId="65" xfId="0" applyFont="1" applyFill="1" applyBorder="1" applyAlignment="1">
      <alignment vertical="center"/>
    </xf>
    <xf numFmtId="0" fontId="3" fillId="3" borderId="67" xfId="0" applyFont="1" applyFill="1" applyBorder="1" applyAlignment="1">
      <alignment horizontal="left" vertical="center" wrapText="1" indent="1"/>
    </xf>
    <xf numFmtId="0" fontId="30" fillId="2" borderId="65" xfId="0" applyFont="1" applyFill="1" applyBorder="1" applyAlignment="1">
      <alignment vertical="center"/>
    </xf>
    <xf numFmtId="0" fontId="3" fillId="4" borderId="67" xfId="0" applyFont="1" applyFill="1" applyBorder="1" applyAlignment="1">
      <alignment horizontal="left" vertical="center" wrapText="1" indent="1"/>
    </xf>
    <xf numFmtId="0" fontId="3" fillId="4" borderId="39" xfId="0" applyFont="1" applyFill="1" applyBorder="1" applyAlignment="1">
      <alignment horizontal="left" vertical="center" wrapText="1" indent="1"/>
    </xf>
    <xf numFmtId="0" fontId="0" fillId="4" borderId="60" xfId="0" applyFill="1" applyBorder="1" applyAlignment="1">
      <alignment horizontal="left" vertical="center" wrapText="1" indent="1"/>
    </xf>
    <xf numFmtId="0" fontId="0" fillId="5" borderId="61" xfId="0" applyFill="1" applyBorder="1" applyAlignment="1">
      <alignment horizontal="center" vertical="center" wrapText="1"/>
    </xf>
    <xf numFmtId="0" fontId="3" fillId="5" borderId="61" xfId="0" applyFont="1" applyFill="1" applyBorder="1" applyAlignment="1">
      <alignment horizontal="center" vertical="center" wrapText="1"/>
    </xf>
    <xf numFmtId="9" fontId="2" fillId="9" borderId="0" xfId="0" applyNumberFormat="1" applyFont="1" applyFill="1" applyAlignment="1">
      <alignment horizontal="center" vertical="center"/>
    </xf>
    <xf numFmtId="0" fontId="3" fillId="5" borderId="59" xfId="0" applyFont="1" applyFill="1" applyBorder="1" applyAlignment="1">
      <alignment horizontal="left" vertical="center" wrapText="1" indent="1"/>
    </xf>
    <xf numFmtId="0" fontId="41" fillId="9" borderId="0" xfId="0" applyFont="1" applyFill="1" applyAlignment="1">
      <alignment vertical="center"/>
    </xf>
    <xf numFmtId="0" fontId="3" fillId="3" borderId="40" xfId="0" applyFont="1" applyFill="1" applyBorder="1" applyAlignment="1">
      <alignment horizontal="center" vertical="center" wrapText="1"/>
    </xf>
    <xf numFmtId="0" fontId="3" fillId="5" borderId="68" xfId="0" applyFont="1" applyFill="1" applyBorder="1" applyAlignment="1">
      <alignment horizontal="left" vertical="center" wrapText="1" indent="1"/>
    </xf>
    <xf numFmtId="0" fontId="3" fillId="5" borderId="62" xfId="0" applyFont="1" applyFill="1" applyBorder="1" applyAlignment="1">
      <alignment horizontal="left" vertical="center" wrapText="1" indent="1"/>
    </xf>
    <xf numFmtId="0" fontId="13" fillId="10" borderId="41" xfId="0" applyFont="1" applyFill="1" applyBorder="1" applyAlignment="1">
      <alignment horizontal="left" vertical="center" wrapText="1" indent="1"/>
    </xf>
    <xf numFmtId="0" fontId="13" fillId="13" borderId="41" xfId="0" applyFont="1" applyFill="1" applyBorder="1" applyAlignment="1">
      <alignment horizontal="left" vertical="center" wrapText="1" indent="1"/>
    </xf>
    <xf numFmtId="0" fontId="13" fillId="2" borderId="41" xfId="0" applyFont="1" applyFill="1" applyBorder="1" applyAlignment="1">
      <alignment horizontal="left" vertical="center" wrapText="1" indent="1"/>
    </xf>
    <xf numFmtId="0" fontId="13" fillId="10" borderId="9" xfId="0" applyFont="1" applyFill="1" applyBorder="1" applyAlignment="1">
      <alignment horizontal="left" vertical="center" wrapText="1" indent="1"/>
    </xf>
    <xf numFmtId="0" fontId="13" fillId="13" borderId="9" xfId="0" applyFont="1" applyFill="1" applyBorder="1" applyAlignment="1">
      <alignment horizontal="left" vertical="center" wrapText="1" indent="1"/>
    </xf>
    <xf numFmtId="0" fontId="13" fillId="15" borderId="9" xfId="0" applyFont="1" applyFill="1" applyBorder="1" applyAlignment="1">
      <alignment horizontal="left" vertical="center" wrapText="1" indent="1"/>
    </xf>
    <xf numFmtId="0" fontId="13" fillId="2" borderId="9" xfId="0" applyFont="1" applyFill="1" applyBorder="1" applyAlignment="1">
      <alignment horizontal="left" vertical="center" wrapText="1" indent="1"/>
    </xf>
    <xf numFmtId="0" fontId="3" fillId="5" borderId="9" xfId="0" applyFont="1" applyFill="1" applyBorder="1" applyAlignment="1">
      <alignment horizontal="left" vertical="center" wrapText="1" indent="1"/>
    </xf>
    <xf numFmtId="0" fontId="42" fillId="26" borderId="0" xfId="0" applyFont="1" applyFill="1" applyAlignment="1">
      <alignment wrapText="1"/>
    </xf>
    <xf numFmtId="0" fontId="42" fillId="26" borderId="0" xfId="0" applyFont="1" applyFill="1" applyAlignment="1">
      <alignment horizontal="left" vertical="center" wrapText="1"/>
    </xf>
    <xf numFmtId="0" fontId="44" fillId="26" borderId="0" xfId="0" applyFont="1" applyFill="1" applyAlignment="1">
      <alignment horizontal="left" vertical="center" wrapText="1"/>
    </xf>
    <xf numFmtId="0" fontId="44" fillId="26" borderId="0" xfId="0" applyFont="1" applyFill="1" applyAlignment="1">
      <alignment vertical="center" wrapText="1"/>
    </xf>
    <xf numFmtId="0" fontId="0" fillId="0" borderId="0" xfId="0" applyAlignment="1">
      <alignment vertical="center" wrapText="1"/>
    </xf>
    <xf numFmtId="0" fontId="2" fillId="0" borderId="0" xfId="0" applyFont="1" applyAlignment="1">
      <alignment horizontal="left" vertical="center"/>
    </xf>
    <xf numFmtId="0" fontId="47" fillId="27" borderId="1" xfId="0" applyFont="1" applyFill="1" applyBorder="1" applyAlignment="1">
      <alignment horizontal="center" vertical="center" wrapText="1"/>
    </xf>
    <xf numFmtId="0" fontId="48" fillId="28" borderId="1" xfId="0" applyFont="1" applyFill="1" applyBorder="1" applyAlignment="1">
      <alignment horizontal="center" vertical="center" wrapText="1"/>
    </xf>
    <xf numFmtId="0" fontId="49" fillId="29" borderId="1" xfId="0" applyFont="1" applyFill="1" applyBorder="1" applyAlignment="1">
      <alignment horizontal="left" vertical="center" wrapText="1"/>
    </xf>
    <xf numFmtId="0" fontId="50" fillId="30" borderId="1" xfId="0" applyFont="1" applyFill="1" applyBorder="1" applyAlignment="1">
      <alignment horizontal="left" vertical="center" wrapText="1"/>
    </xf>
    <xf numFmtId="0" fontId="51" fillId="30" borderId="1" xfId="0" applyFont="1" applyFill="1" applyBorder="1" applyAlignment="1">
      <alignment horizontal="left" vertical="center" wrapText="1"/>
    </xf>
    <xf numFmtId="0" fontId="52" fillId="30" borderId="1" xfId="0" applyFont="1" applyFill="1" applyBorder="1" applyAlignment="1">
      <alignment horizontal="left" vertical="center" wrapText="1"/>
    </xf>
    <xf numFmtId="9" fontId="50" fillId="30" borderId="1" xfId="0" applyNumberFormat="1" applyFont="1" applyFill="1" applyBorder="1" applyAlignment="1">
      <alignment horizontal="left" vertical="center" wrapText="1"/>
    </xf>
    <xf numFmtId="0" fontId="53" fillId="8" borderId="1" xfId="0" applyFont="1" applyFill="1" applyBorder="1" applyAlignment="1">
      <alignment vertical="center" wrapText="1"/>
    </xf>
    <xf numFmtId="0" fontId="16" fillId="31" borderId="1" xfId="0" applyFont="1" applyFill="1" applyBorder="1" applyAlignment="1">
      <alignment vertical="center" wrapText="1"/>
    </xf>
    <xf numFmtId="0" fontId="54" fillId="27" borderId="1" xfId="0" applyFont="1" applyFill="1" applyBorder="1" applyAlignment="1">
      <alignment vertical="center"/>
    </xf>
    <xf numFmtId="0" fontId="54" fillId="27" borderId="1" xfId="0" applyFont="1" applyFill="1" applyBorder="1" applyAlignment="1">
      <alignment vertical="center" wrapText="1"/>
    </xf>
    <xf numFmtId="0" fontId="57" fillId="0" borderId="0" xfId="0" applyFont="1" applyAlignment="1">
      <alignment vertical="top"/>
    </xf>
    <xf numFmtId="164" fontId="0" fillId="5" borderId="1" xfId="6" applyFont="1" applyFill="1" applyBorder="1" applyAlignment="1">
      <alignment horizontal="center" vertical="center" wrapText="1"/>
    </xf>
    <xf numFmtId="164" fontId="0" fillId="5" borderId="1" xfId="6" applyFont="1" applyFill="1" applyBorder="1" applyAlignment="1">
      <alignment horizontal="left" vertical="center" wrapText="1"/>
    </xf>
    <xf numFmtId="164" fontId="4" fillId="5" borderId="1" xfId="6" applyFont="1" applyFill="1" applyBorder="1" applyAlignment="1">
      <alignment horizontal="center" vertical="center" wrapText="1"/>
    </xf>
    <xf numFmtId="164" fontId="4" fillId="5" borderId="1" xfId="6" applyFont="1" applyFill="1" applyBorder="1" applyAlignment="1">
      <alignment horizontal="left" vertical="center" wrapText="1"/>
    </xf>
    <xf numFmtId="164" fontId="4" fillId="0" borderId="0" xfId="6" applyFont="1" applyAlignment="1">
      <alignment vertical="center" wrapText="1"/>
    </xf>
    <xf numFmtId="164" fontId="4" fillId="0" borderId="0" xfId="6" applyFont="1" applyAlignment="1">
      <alignment horizontal="center" vertical="center" wrapText="1"/>
    </xf>
    <xf numFmtId="164" fontId="4" fillId="0" borderId="0" xfId="6" applyFont="1" applyAlignment="1">
      <alignment horizontal="left" vertical="center" wrapText="1"/>
    </xf>
    <xf numFmtId="9" fontId="0" fillId="0" borderId="0" xfId="0" applyNumberFormat="1" applyAlignment="1">
      <alignment vertical="top"/>
    </xf>
    <xf numFmtId="0" fontId="30" fillId="11" borderId="65" xfId="0" applyFont="1" applyFill="1" applyBorder="1" applyAlignment="1">
      <alignment vertical="center"/>
    </xf>
    <xf numFmtId="0" fontId="30" fillId="11" borderId="4" xfId="0" applyFont="1" applyFill="1" applyBorder="1" applyAlignment="1">
      <alignment vertical="center"/>
    </xf>
    <xf numFmtId="0" fontId="0" fillId="14" borderId="67" xfId="0" applyFill="1" applyBorder="1" applyAlignment="1">
      <alignment horizontal="left" vertical="center" wrapText="1" indent="1"/>
    </xf>
    <xf numFmtId="0" fontId="60" fillId="10" borderId="4" xfId="0" applyFont="1" applyFill="1" applyBorder="1" applyAlignment="1">
      <alignment horizontal="left" vertical="center" wrapText="1"/>
    </xf>
    <xf numFmtId="0" fontId="3" fillId="0" borderId="7" xfId="0" applyFont="1" applyBorder="1" applyAlignment="1">
      <alignment horizontal="left" vertical="center" wrapText="1" indent="1"/>
    </xf>
    <xf numFmtId="0" fontId="24" fillId="0" borderId="38" xfId="0" applyFont="1" applyBorder="1" applyAlignment="1">
      <alignment horizontal="left" vertical="center" wrapText="1" indent="1"/>
    </xf>
    <xf numFmtId="0" fontId="24" fillId="0" borderId="2" xfId="0" applyFont="1" applyBorder="1" applyAlignment="1">
      <alignment horizontal="left" vertical="center" wrapText="1" indent="1"/>
    </xf>
    <xf numFmtId="0" fontId="24" fillId="9" borderId="38" xfId="0" applyFont="1" applyFill="1" applyBorder="1" applyAlignment="1">
      <alignment horizontal="left" vertical="center" wrapText="1" indent="1"/>
    </xf>
    <xf numFmtId="0" fontId="24" fillId="9" borderId="2" xfId="0" applyFont="1" applyFill="1" applyBorder="1" applyAlignment="1">
      <alignment horizontal="left" vertical="center" wrapText="1" indent="1"/>
    </xf>
    <xf numFmtId="0" fontId="0" fillId="4" borderId="67" xfId="0" applyFill="1" applyBorder="1" applyAlignment="1">
      <alignment horizontal="left" vertical="center" wrapText="1" indent="1"/>
    </xf>
    <xf numFmtId="0" fontId="24" fillId="0" borderId="8" xfId="0" applyFont="1" applyBorder="1" applyAlignment="1">
      <alignment horizontal="left" vertical="center" wrapText="1" indent="1"/>
    </xf>
    <xf numFmtId="0" fontId="3" fillId="0" borderId="63" xfId="0" applyFont="1" applyBorder="1" applyAlignment="1">
      <alignment horizontal="left" vertical="center" wrapText="1" indent="1"/>
    </xf>
    <xf numFmtId="0" fontId="24" fillId="0" borderId="70" xfId="0" applyFont="1" applyBorder="1" applyAlignment="1">
      <alignment horizontal="left" vertical="center" wrapText="1" indent="1"/>
    </xf>
    <xf numFmtId="0" fontId="3" fillId="0" borderId="37" xfId="0" applyFont="1" applyBorder="1" applyAlignment="1">
      <alignment horizontal="left" vertical="center" wrapText="1" indent="1"/>
    </xf>
    <xf numFmtId="0" fontId="3" fillId="0" borderId="8" xfId="0" applyFont="1" applyBorder="1" applyAlignment="1">
      <alignment horizontal="left" vertical="center" wrapText="1" indent="1"/>
    </xf>
    <xf numFmtId="0" fontId="0" fillId="0" borderId="1" xfId="0" applyBorder="1" applyAlignment="1">
      <alignment horizontal="left" vertical="center" wrapText="1" indent="1"/>
    </xf>
    <xf numFmtId="0" fontId="5" fillId="8" borderId="1" xfId="0" applyFont="1" applyFill="1" applyBorder="1" applyAlignment="1">
      <alignment horizontal="center" vertical="center" wrapText="1"/>
    </xf>
    <xf numFmtId="17" fontId="13" fillId="16" borderId="1" xfId="0" quotePrefix="1" applyNumberFormat="1" applyFont="1" applyFill="1" applyBorder="1" applyAlignment="1">
      <alignment horizontal="center" vertical="center" wrapText="1"/>
    </xf>
    <xf numFmtId="0" fontId="5" fillId="16" borderId="6" xfId="0" applyFont="1" applyFill="1" applyBorder="1" applyAlignment="1">
      <alignment horizontal="center" vertical="center" wrapText="1"/>
    </xf>
    <xf numFmtId="0" fontId="3" fillId="5" borderId="6" xfId="0" applyFont="1" applyFill="1" applyBorder="1" applyAlignment="1">
      <alignment horizontal="left" vertical="center" wrapText="1" indent="1"/>
    </xf>
    <xf numFmtId="0" fontId="3" fillId="5" borderId="79" xfId="0" applyFont="1" applyFill="1" applyBorder="1" applyAlignment="1">
      <alignment horizontal="left" vertical="center" wrapText="1" indent="1"/>
    </xf>
    <xf numFmtId="17" fontId="13" fillId="16" borderId="80" xfId="0" quotePrefix="1" applyNumberFormat="1" applyFont="1" applyFill="1" applyBorder="1" applyAlignment="1">
      <alignment horizontal="center" vertical="center" wrapText="1"/>
    </xf>
    <xf numFmtId="0" fontId="8" fillId="11" borderId="81" xfId="0" applyFont="1" applyFill="1" applyBorder="1" applyAlignment="1">
      <alignment horizontal="left" vertical="center"/>
    </xf>
    <xf numFmtId="0" fontId="8" fillId="11" borderId="82" xfId="0" applyFont="1" applyFill="1" applyBorder="1" applyAlignment="1">
      <alignment horizontal="left" vertical="center"/>
    </xf>
    <xf numFmtId="0" fontId="8" fillId="10" borderId="81" xfId="0" applyFont="1" applyFill="1" applyBorder="1" applyAlignment="1">
      <alignment horizontal="left" vertical="center" wrapText="1"/>
    </xf>
    <xf numFmtId="0" fontId="8" fillId="13" borderId="81" xfId="0" applyFont="1" applyFill="1" applyBorder="1" applyAlignment="1">
      <alignment horizontal="left" vertical="center" wrapText="1"/>
    </xf>
    <xf numFmtId="0" fontId="8" fillId="2" borderId="81" xfId="0" applyFont="1" applyFill="1" applyBorder="1" applyAlignment="1">
      <alignment horizontal="left" vertical="center" wrapText="1"/>
    </xf>
    <xf numFmtId="17" fontId="13" fillId="16" borderId="78" xfId="0" quotePrefix="1" applyNumberFormat="1" applyFont="1" applyFill="1" applyBorder="1" applyAlignment="1">
      <alignment horizontal="center" vertical="center" wrapText="1"/>
    </xf>
    <xf numFmtId="0" fontId="8" fillId="11" borderId="8" xfId="0" applyFont="1" applyFill="1" applyBorder="1" applyAlignment="1">
      <alignment horizontal="left" vertical="center"/>
    </xf>
    <xf numFmtId="0" fontId="3" fillId="5" borderId="39"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3" fillId="5" borderId="78" xfId="0" applyFont="1" applyFill="1" applyBorder="1" applyAlignment="1">
      <alignment horizontal="center" vertical="center" wrapText="1"/>
    </xf>
    <xf numFmtId="0" fontId="3" fillId="5" borderId="80" xfId="0" applyFont="1" applyFill="1" applyBorder="1" applyAlignment="1">
      <alignment horizontal="center" vertical="center" wrapText="1"/>
    </xf>
    <xf numFmtId="0" fontId="15" fillId="10" borderId="40" xfId="0" applyFont="1" applyFill="1" applyBorder="1" applyAlignment="1">
      <alignment horizontal="left" vertical="center" wrapText="1"/>
    </xf>
    <xf numFmtId="0" fontId="15" fillId="10" borderId="10" xfId="0" applyFont="1" applyFill="1" applyBorder="1" applyAlignment="1">
      <alignment horizontal="left" vertical="center" wrapText="1"/>
    </xf>
    <xf numFmtId="0" fontId="15" fillId="10" borderId="81" xfId="0" applyFont="1" applyFill="1" applyBorder="1" applyAlignment="1">
      <alignment horizontal="left" vertical="center" wrapText="1"/>
    </xf>
    <xf numFmtId="0" fontId="15" fillId="10" borderId="8" xfId="0" applyFont="1" applyFill="1" applyBorder="1" applyAlignment="1">
      <alignment horizontal="left" vertical="center" wrapText="1"/>
    </xf>
    <xf numFmtId="0" fontId="15" fillId="10" borderId="82" xfId="0" applyFont="1" applyFill="1" applyBorder="1" applyAlignment="1">
      <alignment horizontal="left" vertical="center" wrapText="1"/>
    </xf>
    <xf numFmtId="0" fontId="3" fillId="5" borderId="65" xfId="0" applyFont="1" applyFill="1" applyBorder="1" applyAlignment="1">
      <alignment horizontal="center" vertical="center" wrapText="1"/>
    </xf>
    <xf numFmtId="0" fontId="15" fillId="13" borderId="40" xfId="0" applyFont="1" applyFill="1" applyBorder="1" applyAlignment="1">
      <alignment horizontal="left" vertical="center" wrapText="1"/>
    </xf>
    <xf numFmtId="0" fontId="15" fillId="13" borderId="10" xfId="0" applyFont="1" applyFill="1" applyBorder="1" applyAlignment="1">
      <alignment horizontal="left" vertical="center" wrapText="1"/>
    </xf>
    <xf numFmtId="0" fontId="15" fillId="13" borderId="81" xfId="0" applyFont="1" applyFill="1" applyBorder="1" applyAlignment="1">
      <alignment horizontal="left" vertical="center" wrapText="1"/>
    </xf>
    <xf numFmtId="0" fontId="15" fillId="13" borderId="8" xfId="0" applyFont="1" applyFill="1" applyBorder="1" applyAlignment="1">
      <alignment horizontal="left" vertical="center" wrapText="1"/>
    </xf>
    <xf numFmtId="0" fontId="15" fillId="13" borderId="82" xfId="0" applyFont="1" applyFill="1" applyBorder="1" applyAlignment="1">
      <alignment horizontal="left" vertical="center" wrapText="1"/>
    </xf>
    <xf numFmtId="0" fontId="15" fillId="15" borderId="40" xfId="0" applyFont="1" applyFill="1" applyBorder="1" applyAlignment="1">
      <alignment horizontal="left" vertical="center" wrapText="1"/>
    </xf>
    <xf numFmtId="0" fontId="15" fillId="15" borderId="10" xfId="0" applyFont="1" applyFill="1" applyBorder="1" applyAlignment="1">
      <alignment horizontal="left" vertical="center" wrapText="1"/>
    </xf>
    <xf numFmtId="0" fontId="15" fillId="15" borderId="81" xfId="0" applyFont="1" applyFill="1" applyBorder="1" applyAlignment="1">
      <alignment horizontal="left" vertical="center" wrapText="1"/>
    </xf>
    <xf numFmtId="0" fontId="15" fillId="15" borderId="8" xfId="0" applyFont="1" applyFill="1" applyBorder="1" applyAlignment="1">
      <alignment horizontal="left" vertical="center" wrapText="1"/>
    </xf>
    <xf numFmtId="0" fontId="15" fillId="15" borderId="82" xfId="0" applyFont="1" applyFill="1" applyBorder="1" applyAlignment="1">
      <alignment horizontal="left" vertical="center" wrapText="1"/>
    </xf>
    <xf numFmtId="0" fontId="15" fillId="2" borderId="40" xfId="0" applyFont="1" applyFill="1" applyBorder="1" applyAlignment="1">
      <alignment horizontal="left" vertical="center" wrapText="1"/>
    </xf>
    <xf numFmtId="0" fontId="15" fillId="2" borderId="10" xfId="0" applyFont="1" applyFill="1" applyBorder="1" applyAlignment="1">
      <alignment horizontal="left" vertical="center" wrapText="1"/>
    </xf>
    <xf numFmtId="0" fontId="15" fillId="2" borderId="81" xfId="0" applyFont="1" applyFill="1" applyBorder="1" applyAlignment="1">
      <alignment horizontal="left" vertical="center" wrapText="1"/>
    </xf>
    <xf numFmtId="0" fontId="15" fillId="2" borderId="8" xfId="0" applyFont="1" applyFill="1" applyBorder="1" applyAlignment="1">
      <alignment horizontal="left" vertical="center" wrapText="1"/>
    </xf>
    <xf numFmtId="0" fontId="15" fillId="2" borderId="82" xfId="0" applyFont="1" applyFill="1" applyBorder="1" applyAlignment="1">
      <alignment horizontal="left" vertical="center" wrapText="1"/>
    </xf>
    <xf numFmtId="0" fontId="3" fillId="5" borderId="74" xfId="0" applyFont="1" applyFill="1" applyBorder="1" applyAlignment="1">
      <alignment horizontal="center" vertical="center" wrapText="1"/>
    </xf>
    <xf numFmtId="0" fontId="3" fillId="5" borderId="63" xfId="0" applyFont="1" applyFill="1" applyBorder="1" applyAlignment="1">
      <alignment horizontal="center" vertical="center" wrapText="1"/>
    </xf>
    <xf numFmtId="0" fontId="3" fillId="5" borderId="85" xfId="0" applyFont="1" applyFill="1" applyBorder="1" applyAlignment="1">
      <alignment horizontal="center" vertical="center" wrapText="1"/>
    </xf>
    <xf numFmtId="0" fontId="3" fillId="5" borderId="84" xfId="0" applyFont="1" applyFill="1" applyBorder="1" applyAlignment="1">
      <alignment horizontal="center" vertical="center" wrapText="1"/>
    </xf>
    <xf numFmtId="0" fontId="15" fillId="11" borderId="8" xfId="0" applyFont="1" applyFill="1" applyBorder="1" applyAlignment="1">
      <alignment horizontal="left" vertical="center"/>
    </xf>
    <xf numFmtId="0" fontId="3" fillId="5" borderId="7" xfId="0" applyFont="1" applyFill="1" applyBorder="1" applyAlignment="1">
      <alignment horizontal="left" vertical="center" wrapText="1" indent="1"/>
    </xf>
    <xf numFmtId="0" fontId="13" fillId="10" borderId="8" xfId="0" applyFont="1" applyFill="1" applyBorder="1" applyAlignment="1">
      <alignment horizontal="left" vertical="center" wrapText="1" indent="1"/>
    </xf>
    <xf numFmtId="0" fontId="13" fillId="13" borderId="8" xfId="0" applyFont="1" applyFill="1" applyBorder="1" applyAlignment="1">
      <alignment horizontal="left" vertical="center" wrapText="1" indent="1"/>
    </xf>
    <xf numFmtId="0" fontId="13" fillId="15" borderId="8" xfId="0" applyFont="1" applyFill="1" applyBorder="1" applyAlignment="1">
      <alignment horizontal="left" vertical="center" wrapText="1" indent="1"/>
    </xf>
    <xf numFmtId="0" fontId="3" fillId="5" borderId="8" xfId="0" applyFont="1" applyFill="1" applyBorder="1" applyAlignment="1">
      <alignment horizontal="left" vertical="center" wrapText="1" indent="1"/>
    </xf>
    <xf numFmtId="0" fontId="13" fillId="2" borderId="8" xfId="0" applyFont="1" applyFill="1" applyBorder="1" applyAlignment="1">
      <alignment horizontal="left" vertical="center" wrapText="1" indent="1"/>
    </xf>
    <xf numFmtId="0" fontId="3" fillId="5" borderId="63" xfId="0" applyFont="1" applyFill="1" applyBorder="1" applyAlignment="1">
      <alignment horizontal="left" vertical="center" wrapText="1" indent="1"/>
    </xf>
    <xf numFmtId="0" fontId="5" fillId="8" borderId="75" xfId="0" applyFont="1" applyFill="1" applyBorder="1" applyAlignment="1">
      <alignment horizontal="center" vertical="center" wrapText="1"/>
    </xf>
    <xf numFmtId="0" fontId="15" fillId="11" borderId="81" xfId="0" applyFont="1" applyFill="1" applyBorder="1" applyAlignment="1">
      <alignment horizontal="left" vertical="center"/>
    </xf>
    <xf numFmtId="0" fontId="0" fillId="5" borderId="75" xfId="0" applyFill="1" applyBorder="1" applyAlignment="1">
      <alignment horizontal="center" vertical="center" wrapText="1"/>
    </xf>
    <xf numFmtId="0" fontId="8" fillId="15" borderId="81" xfId="0" applyFont="1" applyFill="1" applyBorder="1" applyAlignment="1">
      <alignment horizontal="left" vertical="center" wrapText="1" indent="1"/>
    </xf>
    <xf numFmtId="0" fontId="0" fillId="5" borderId="83" xfId="0" applyFill="1" applyBorder="1" applyAlignment="1">
      <alignment horizontal="center" vertical="center" wrapText="1"/>
    </xf>
    <xf numFmtId="0" fontId="59" fillId="17" borderId="0" xfId="0" applyFont="1" applyFill="1" applyAlignment="1">
      <alignment vertical="center" wrapText="1"/>
    </xf>
    <xf numFmtId="0" fontId="3" fillId="0" borderId="34" xfId="0" applyFont="1" applyBorder="1" applyAlignment="1">
      <alignment horizontal="left" vertical="top" wrapText="1"/>
    </xf>
    <xf numFmtId="0" fontId="3" fillId="0" borderId="35" xfId="0" applyFont="1" applyBorder="1" applyAlignment="1">
      <alignment horizontal="left" vertical="top" wrapText="1"/>
    </xf>
    <xf numFmtId="0" fontId="26" fillId="17" borderId="29" xfId="0" applyFont="1" applyFill="1" applyBorder="1" applyAlignment="1">
      <alignment horizontal="left" vertical="center" wrapText="1"/>
    </xf>
    <xf numFmtId="0" fontId="26" fillId="17" borderId="30" xfId="0" applyFont="1" applyFill="1" applyBorder="1" applyAlignment="1">
      <alignment horizontal="left" vertical="center" wrapText="1"/>
    </xf>
    <xf numFmtId="0" fontId="26" fillId="17" borderId="31" xfId="0" applyFont="1" applyFill="1" applyBorder="1" applyAlignment="1">
      <alignment horizontal="left" vertical="center" wrapText="1"/>
    </xf>
    <xf numFmtId="0" fontId="13" fillId="0" borderId="0" xfId="0" applyFont="1" applyAlignment="1">
      <alignment horizontal="left" vertical="center"/>
    </xf>
    <xf numFmtId="0" fontId="3" fillId="0" borderId="0" xfId="0" applyFont="1" applyAlignment="1">
      <alignment horizontal="center" vertical="top" wrapText="1"/>
    </xf>
    <xf numFmtId="0" fontId="3" fillId="0" borderId="35" xfId="0" applyFont="1" applyBorder="1" applyAlignment="1">
      <alignment horizontal="center" vertical="top" wrapText="1"/>
    </xf>
    <xf numFmtId="0" fontId="22" fillId="0" borderId="0" xfId="0" applyFont="1" applyAlignment="1">
      <alignment horizontal="center" vertical="center"/>
    </xf>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vertical="top" wrapText="1"/>
    </xf>
    <xf numFmtId="0" fontId="30" fillId="17" borderId="29" xfId="0" applyFont="1" applyFill="1" applyBorder="1" applyAlignment="1">
      <alignment horizontal="center" vertical="center" wrapText="1"/>
    </xf>
    <xf numFmtId="0" fontId="30" fillId="17" borderId="30" xfId="0" applyFont="1" applyFill="1" applyBorder="1" applyAlignment="1">
      <alignment horizontal="center" vertical="center" wrapText="1"/>
    </xf>
    <xf numFmtId="0" fontId="30" fillId="17" borderId="31" xfId="0" applyFont="1" applyFill="1" applyBorder="1" applyAlignment="1">
      <alignment horizontal="center" vertical="center" wrapText="1"/>
    </xf>
    <xf numFmtId="0" fontId="0" fillId="16" borderId="12" xfId="0" applyFill="1" applyBorder="1" applyAlignment="1">
      <alignment horizontal="left" vertical="center" wrapText="1"/>
    </xf>
    <xf numFmtId="0" fontId="0" fillId="16" borderId="13" xfId="0" applyFill="1" applyBorder="1" applyAlignment="1">
      <alignment horizontal="left" vertical="center" wrapText="1"/>
    </xf>
    <xf numFmtId="0" fontId="0" fillId="16" borderId="14" xfId="0" applyFill="1" applyBorder="1" applyAlignment="1">
      <alignment horizontal="left" vertical="center" wrapText="1"/>
    </xf>
    <xf numFmtId="0" fontId="0" fillId="16" borderId="15" xfId="0" applyFill="1" applyBorder="1" applyAlignment="1">
      <alignment horizontal="left" vertical="center" wrapText="1"/>
    </xf>
    <xf numFmtId="0" fontId="0" fillId="16" borderId="0" xfId="0" applyFill="1" applyAlignment="1">
      <alignment horizontal="left" vertical="center" wrapText="1"/>
    </xf>
    <xf numFmtId="0" fontId="0" fillId="16" borderId="16" xfId="0" applyFill="1" applyBorder="1" applyAlignment="1">
      <alignment horizontal="left" vertical="center" wrapText="1"/>
    </xf>
    <xf numFmtId="0" fontId="0" fillId="16" borderId="17" xfId="0" applyFill="1" applyBorder="1" applyAlignment="1">
      <alignment horizontal="left" vertical="center" wrapText="1"/>
    </xf>
    <xf numFmtId="0" fontId="0" fillId="16" borderId="18" xfId="0" applyFill="1" applyBorder="1" applyAlignment="1">
      <alignment horizontal="left" vertical="center" wrapText="1"/>
    </xf>
    <xf numFmtId="0" fontId="0" fillId="16" borderId="19" xfId="0" applyFill="1" applyBorder="1" applyAlignment="1">
      <alignment horizontal="left" vertical="center" wrapText="1"/>
    </xf>
    <xf numFmtId="0" fontId="3" fillId="16" borderId="12" xfId="0" applyFont="1" applyFill="1" applyBorder="1" applyAlignment="1">
      <alignment horizontal="left" vertical="center" wrapText="1"/>
    </xf>
    <xf numFmtId="0" fontId="3" fillId="16" borderId="13" xfId="0" applyFont="1" applyFill="1" applyBorder="1" applyAlignment="1">
      <alignment horizontal="left" vertical="center" wrapText="1"/>
    </xf>
    <xf numFmtId="0" fontId="3" fillId="16" borderId="14" xfId="0" applyFont="1" applyFill="1" applyBorder="1" applyAlignment="1">
      <alignment horizontal="left" vertical="center" wrapText="1"/>
    </xf>
    <xf numFmtId="0" fontId="3" fillId="16" borderId="15" xfId="0" applyFont="1" applyFill="1" applyBorder="1" applyAlignment="1">
      <alignment horizontal="left" vertical="center" wrapText="1"/>
    </xf>
    <xf numFmtId="0" fontId="3" fillId="16" borderId="0" xfId="0" applyFont="1" applyFill="1" applyAlignment="1">
      <alignment horizontal="left" vertical="center" wrapText="1"/>
    </xf>
    <xf numFmtId="0" fontId="3" fillId="16" borderId="16" xfId="0" applyFont="1" applyFill="1" applyBorder="1" applyAlignment="1">
      <alignment horizontal="left" vertical="center" wrapText="1"/>
    </xf>
    <xf numFmtId="0" fontId="3" fillId="16" borderId="17" xfId="0" applyFont="1" applyFill="1" applyBorder="1" applyAlignment="1">
      <alignment horizontal="left" vertical="center" wrapText="1"/>
    </xf>
    <xf numFmtId="0" fontId="3" fillId="16" borderId="18" xfId="0" applyFont="1" applyFill="1" applyBorder="1" applyAlignment="1">
      <alignment horizontal="left" vertical="center" wrapText="1"/>
    </xf>
    <xf numFmtId="0" fontId="3" fillId="16" borderId="19" xfId="0" applyFont="1" applyFill="1" applyBorder="1" applyAlignment="1">
      <alignment horizontal="left" vertical="center" wrapText="1"/>
    </xf>
    <xf numFmtId="0" fontId="3" fillId="0" borderId="36" xfId="0" applyFont="1" applyBorder="1" applyAlignment="1">
      <alignment horizontal="left" vertical="top" wrapText="1"/>
    </xf>
    <xf numFmtId="0" fontId="0" fillId="0" borderId="34" xfId="0" applyBorder="1" applyAlignment="1">
      <alignment horizontal="left" vertical="top" wrapText="1"/>
    </xf>
    <xf numFmtId="0" fontId="0" fillId="0" borderId="35" xfId="0" applyBorder="1" applyAlignment="1">
      <alignment horizontal="left" vertical="top" wrapText="1"/>
    </xf>
    <xf numFmtId="0" fontId="0" fillId="0" borderId="36" xfId="0" applyBorder="1" applyAlignment="1">
      <alignment horizontal="left" vertical="top" wrapText="1"/>
    </xf>
    <xf numFmtId="0" fontId="29" fillId="0" borderId="0" xfId="0" applyFont="1" applyAlignment="1">
      <alignment horizontal="center" vertical="center"/>
    </xf>
    <xf numFmtId="0" fontId="16" fillId="0" borderId="32" xfId="0" applyFont="1" applyBorder="1" applyAlignment="1">
      <alignment horizontal="center" vertical="center" wrapText="1"/>
    </xf>
    <xf numFmtId="0" fontId="16" fillId="0" borderId="0" xfId="0" applyFont="1" applyAlignment="1">
      <alignment horizontal="center" vertical="center" wrapText="1"/>
    </xf>
    <xf numFmtId="0" fontId="16" fillId="0" borderId="33" xfId="0" applyFont="1" applyBorder="1" applyAlignment="1">
      <alignment horizontal="center" vertical="center" wrapText="1"/>
    </xf>
    <xf numFmtId="0" fontId="16" fillId="0" borderId="34" xfId="0" applyFont="1" applyBorder="1" applyAlignment="1">
      <alignment horizontal="center" vertical="center" wrapText="1"/>
    </xf>
    <xf numFmtId="0" fontId="16" fillId="0" borderId="35" xfId="0" applyFont="1" applyBorder="1" applyAlignment="1">
      <alignment horizontal="center" vertical="center" wrapText="1"/>
    </xf>
    <xf numFmtId="0" fontId="16" fillId="0" borderId="36" xfId="0" applyFont="1" applyBorder="1" applyAlignment="1">
      <alignment horizontal="center" vertical="center" wrapText="1"/>
    </xf>
    <xf numFmtId="0" fontId="5" fillId="22" borderId="21" xfId="0" applyFont="1" applyFill="1" applyBorder="1" applyAlignment="1">
      <alignment horizontal="center" vertical="center" wrapText="1"/>
    </xf>
    <xf numFmtId="0" fontId="5" fillId="22" borderId="22" xfId="0" applyFont="1" applyFill="1" applyBorder="1" applyAlignment="1">
      <alignment horizontal="center" vertical="center" wrapText="1"/>
    </xf>
    <xf numFmtId="0" fontId="5" fillId="22" borderId="23" xfId="0" applyFont="1" applyFill="1" applyBorder="1" applyAlignment="1">
      <alignment horizontal="center" vertical="center" wrapText="1"/>
    </xf>
    <xf numFmtId="0" fontId="5" fillId="22" borderId="26" xfId="0" applyFont="1" applyFill="1" applyBorder="1" applyAlignment="1">
      <alignment horizontal="center" vertical="center" wrapText="1"/>
    </xf>
    <xf numFmtId="0" fontId="5" fillId="22" borderId="27" xfId="0" applyFont="1" applyFill="1" applyBorder="1" applyAlignment="1">
      <alignment horizontal="center" vertical="center" wrapText="1"/>
    </xf>
    <xf numFmtId="0" fontId="5" fillId="22" borderId="28" xfId="0" applyFont="1" applyFill="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0" xfId="0" applyFont="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32" fillId="22" borderId="21" xfId="0" applyFont="1" applyFill="1" applyBorder="1" applyAlignment="1">
      <alignment horizontal="center" vertical="center" wrapText="1"/>
    </xf>
    <xf numFmtId="0" fontId="32" fillId="22" borderId="22" xfId="0" applyFont="1" applyFill="1" applyBorder="1" applyAlignment="1">
      <alignment horizontal="center" vertical="center" wrapText="1"/>
    </xf>
    <xf numFmtId="0" fontId="32" fillId="22" borderId="23" xfId="0" applyFont="1" applyFill="1" applyBorder="1" applyAlignment="1">
      <alignment horizontal="center" vertical="center" wrapText="1"/>
    </xf>
    <xf numFmtId="0" fontId="32" fillId="22" borderId="26" xfId="0" applyFont="1" applyFill="1" applyBorder="1" applyAlignment="1">
      <alignment horizontal="center" vertical="center" wrapText="1"/>
    </xf>
    <xf numFmtId="0" fontId="32" fillId="22" borderId="27" xfId="0" applyFont="1" applyFill="1" applyBorder="1" applyAlignment="1">
      <alignment horizontal="center" vertical="center" wrapText="1"/>
    </xf>
    <xf numFmtId="0" fontId="32" fillId="22" borderId="28" xfId="0" applyFont="1" applyFill="1" applyBorder="1" applyAlignment="1">
      <alignment horizontal="center" vertical="center" wrapText="1"/>
    </xf>
    <xf numFmtId="0" fontId="3" fillId="16" borderId="21" xfId="0" applyFont="1" applyFill="1" applyBorder="1" applyAlignment="1">
      <alignment horizontal="center" vertical="center" wrapText="1"/>
    </xf>
    <xf numFmtId="0" fontId="3" fillId="16" borderId="22" xfId="0" applyFont="1" applyFill="1" applyBorder="1" applyAlignment="1">
      <alignment horizontal="center" vertical="center" wrapText="1"/>
    </xf>
    <xf numFmtId="0" fontId="3" fillId="16" borderId="23" xfId="0" applyFont="1" applyFill="1" applyBorder="1" applyAlignment="1">
      <alignment horizontal="center" vertical="center" wrapText="1"/>
    </xf>
    <xf numFmtId="0" fontId="3" fillId="16" borderId="24" xfId="0" applyFont="1" applyFill="1" applyBorder="1" applyAlignment="1">
      <alignment horizontal="center" vertical="center" wrapText="1"/>
    </xf>
    <xf numFmtId="0" fontId="3" fillId="16" borderId="0" xfId="0" applyFont="1" applyFill="1" applyAlignment="1">
      <alignment horizontal="center" vertical="center" wrapText="1"/>
    </xf>
    <xf numFmtId="0" fontId="3" fillId="16" borderId="25" xfId="0" applyFont="1" applyFill="1" applyBorder="1" applyAlignment="1">
      <alignment horizontal="center" vertical="center" wrapText="1"/>
    </xf>
    <xf numFmtId="0" fontId="3" fillId="16" borderId="26" xfId="0" applyFont="1" applyFill="1" applyBorder="1" applyAlignment="1">
      <alignment horizontal="center" vertical="center" wrapText="1"/>
    </xf>
    <xf numFmtId="0" fontId="3" fillId="16" borderId="27" xfId="0" applyFont="1" applyFill="1" applyBorder="1" applyAlignment="1">
      <alignment horizontal="center" vertical="center" wrapText="1"/>
    </xf>
    <xf numFmtId="0" fontId="3" fillId="16" borderId="28" xfId="0" applyFont="1" applyFill="1" applyBorder="1" applyAlignment="1">
      <alignment horizontal="center" vertical="center" wrapText="1"/>
    </xf>
    <xf numFmtId="0" fontId="0" fillId="16" borderId="21" xfId="0" applyFill="1" applyBorder="1" applyAlignment="1">
      <alignment horizontal="center" vertical="center" wrapText="1"/>
    </xf>
    <xf numFmtId="0" fontId="0" fillId="16" borderId="22" xfId="0" applyFill="1" applyBorder="1" applyAlignment="1">
      <alignment horizontal="center" vertical="center" wrapText="1"/>
    </xf>
    <xf numFmtId="0" fontId="0" fillId="16" borderId="23" xfId="0" applyFill="1" applyBorder="1" applyAlignment="1">
      <alignment horizontal="center" vertical="center" wrapText="1"/>
    </xf>
    <xf numFmtId="0" fontId="0" fillId="16" borderId="24" xfId="0" applyFill="1" applyBorder="1" applyAlignment="1">
      <alignment horizontal="center" vertical="center" wrapText="1"/>
    </xf>
    <xf numFmtId="0" fontId="0" fillId="16" borderId="0" xfId="0" applyFill="1" applyAlignment="1">
      <alignment horizontal="center" vertical="center" wrapText="1"/>
    </xf>
    <xf numFmtId="0" fontId="0" fillId="16" borderId="25" xfId="0" applyFill="1" applyBorder="1" applyAlignment="1">
      <alignment horizontal="center" vertical="center" wrapText="1"/>
    </xf>
    <xf numFmtId="0" fontId="0" fillId="16" borderId="26" xfId="0" applyFill="1" applyBorder="1" applyAlignment="1">
      <alignment horizontal="center" vertical="center" wrapText="1"/>
    </xf>
    <xf numFmtId="0" fontId="0" fillId="16" borderId="27" xfId="0" applyFill="1" applyBorder="1" applyAlignment="1">
      <alignment horizontal="center" vertical="center" wrapText="1"/>
    </xf>
    <xf numFmtId="0" fontId="0" fillId="16" borderId="28" xfId="0" applyFill="1" applyBorder="1" applyAlignment="1">
      <alignment horizontal="center" vertical="center" wrapText="1"/>
    </xf>
    <xf numFmtId="0" fontId="3" fillId="0" borderId="32" xfId="0" applyFont="1" applyBorder="1" applyAlignment="1">
      <alignment horizontal="left" vertical="top" wrapText="1"/>
    </xf>
    <xf numFmtId="0" fontId="3" fillId="0" borderId="0" xfId="0" applyFont="1" applyAlignment="1">
      <alignment horizontal="left" vertical="top" wrapText="1"/>
    </xf>
    <xf numFmtId="0" fontId="3" fillId="0" borderId="33" xfId="0" applyFont="1" applyBorder="1" applyAlignment="1">
      <alignment horizontal="left" vertical="top" wrapText="1"/>
    </xf>
    <xf numFmtId="0" fontId="0" fillId="0" borderId="0" xfId="0" applyAlignment="1">
      <alignment horizontal="left" vertical="top" wrapText="1"/>
    </xf>
    <xf numFmtId="0" fontId="43" fillId="26" borderId="0" xfId="0" applyFont="1" applyFill="1" applyAlignment="1">
      <alignment horizontal="left"/>
    </xf>
    <xf numFmtId="0" fontId="44" fillId="26" borderId="0" xfId="0" applyFont="1" applyFill="1" applyAlignment="1">
      <alignment horizontal="left" vertical="center" wrapText="1"/>
    </xf>
    <xf numFmtId="0" fontId="2" fillId="0" borderId="0" xfId="0" applyFont="1" applyAlignment="1">
      <alignment horizontal="left" vertical="top" wrapText="1"/>
    </xf>
    <xf numFmtId="0" fontId="31" fillId="5" borderId="8" xfId="0" applyFont="1" applyFill="1" applyBorder="1" applyAlignment="1">
      <alignment horizontal="left" vertical="center" wrapText="1"/>
    </xf>
    <xf numFmtId="0" fontId="31" fillId="5" borderId="10" xfId="0" applyFont="1" applyFill="1" applyBorder="1" applyAlignment="1">
      <alignment horizontal="left" vertical="center" wrapText="1"/>
    </xf>
    <xf numFmtId="0" fontId="31" fillId="5" borderId="9" xfId="0" applyFont="1" applyFill="1" applyBorder="1" applyAlignment="1">
      <alignment horizontal="left" vertical="center" wrapText="1"/>
    </xf>
    <xf numFmtId="165" fontId="11" fillId="5" borderId="20" xfId="0" quotePrefix="1" applyNumberFormat="1" applyFont="1" applyFill="1" applyBorder="1" applyAlignment="1">
      <alignment horizontal="left" vertical="center" wrapText="1"/>
    </xf>
    <xf numFmtId="165" fontId="11" fillId="5" borderId="0" xfId="0" quotePrefix="1" applyNumberFormat="1" applyFont="1" applyFill="1" applyAlignment="1">
      <alignment horizontal="left" vertical="center" wrapText="1"/>
    </xf>
    <xf numFmtId="165" fontId="11" fillId="5" borderId="0" xfId="0" applyNumberFormat="1" applyFont="1" applyFill="1" applyAlignment="1">
      <alignment horizontal="left" vertical="center" wrapText="1"/>
    </xf>
    <xf numFmtId="165" fontId="11" fillId="5" borderId="5" xfId="0" applyNumberFormat="1" applyFont="1" applyFill="1" applyBorder="1" applyAlignment="1">
      <alignment horizontal="left" vertical="center" wrapText="1"/>
    </xf>
    <xf numFmtId="0" fontId="11" fillId="5" borderId="37" xfId="0" applyFont="1" applyFill="1" applyBorder="1" applyAlignment="1">
      <alignment horizontal="left" vertical="center" wrapText="1"/>
    </xf>
    <xf numFmtId="0" fontId="11" fillId="5" borderId="42" xfId="0" applyFont="1" applyFill="1" applyBorder="1" applyAlignment="1">
      <alignment horizontal="left" vertical="center" wrapText="1"/>
    </xf>
    <xf numFmtId="0" fontId="11" fillId="5" borderId="11" xfId="0" applyFont="1" applyFill="1" applyBorder="1" applyAlignment="1">
      <alignment horizontal="left" vertical="center" wrapText="1"/>
    </xf>
    <xf numFmtId="0" fontId="58" fillId="17" borderId="0" xfId="0" applyFont="1" applyFill="1" applyAlignment="1">
      <alignment horizontal="left" vertical="center" wrapText="1"/>
    </xf>
    <xf numFmtId="0" fontId="0" fillId="3" borderId="66" xfId="0" applyFill="1" applyBorder="1" applyAlignment="1">
      <alignment horizontal="left" vertical="center" wrapText="1" indent="1"/>
    </xf>
    <xf numFmtId="0" fontId="0" fillId="3" borderId="69" xfId="0" applyFill="1" applyBorder="1" applyAlignment="1">
      <alignment horizontal="left" vertical="center" wrapText="1" indent="1"/>
    </xf>
    <xf numFmtId="0" fontId="3" fillId="14" borderId="66" xfId="0" applyFont="1" applyFill="1" applyBorder="1" applyAlignment="1">
      <alignment horizontal="left" vertical="center" wrapText="1" indent="1"/>
    </xf>
    <xf numFmtId="0" fontId="3" fillId="14" borderId="69" xfId="0" applyFont="1" applyFill="1" applyBorder="1" applyAlignment="1">
      <alignment horizontal="left" vertical="center" wrapText="1" indent="1"/>
    </xf>
    <xf numFmtId="0" fontId="3" fillId="14" borderId="67" xfId="0" applyFont="1" applyFill="1" applyBorder="1" applyAlignment="1">
      <alignment horizontal="left" vertical="center" wrapText="1" indent="1"/>
    </xf>
    <xf numFmtId="0" fontId="7" fillId="0" borderId="0" xfId="1" applyAlignment="1">
      <alignment horizontal="left" vertical="top"/>
    </xf>
    <xf numFmtId="0" fontId="3" fillId="14" borderId="66" xfId="0" applyFont="1" applyFill="1" applyBorder="1" applyAlignment="1">
      <alignment horizontal="left" vertical="center" wrapText="1"/>
    </xf>
    <xf numFmtId="0" fontId="3" fillId="14" borderId="67" xfId="0" applyFont="1" applyFill="1" applyBorder="1" applyAlignment="1">
      <alignment horizontal="left" vertical="center" wrapText="1"/>
    </xf>
    <xf numFmtId="0" fontId="3" fillId="4" borderId="66" xfId="0" applyFont="1" applyFill="1" applyBorder="1" applyAlignment="1">
      <alignment horizontal="left" vertical="center" wrapText="1" indent="1"/>
    </xf>
    <xf numFmtId="0" fontId="3" fillId="4" borderId="69" xfId="0" applyFont="1" applyFill="1" applyBorder="1" applyAlignment="1">
      <alignment horizontal="left" vertical="center" wrapText="1" indent="1"/>
    </xf>
    <xf numFmtId="0" fontId="0" fillId="4" borderId="66" xfId="0" applyFill="1" applyBorder="1" applyAlignment="1">
      <alignment horizontal="left" vertical="center" wrapText="1" indent="1"/>
    </xf>
    <xf numFmtId="0" fontId="0" fillId="4" borderId="67" xfId="0" applyFill="1" applyBorder="1" applyAlignment="1">
      <alignment horizontal="left" vertical="center" wrapText="1" indent="1"/>
    </xf>
    <xf numFmtId="0" fontId="0" fillId="3" borderId="67" xfId="0" applyFill="1" applyBorder="1" applyAlignment="1">
      <alignment horizontal="left" vertical="center" wrapText="1" indent="1"/>
    </xf>
    <xf numFmtId="0" fontId="8" fillId="19" borderId="86" xfId="0" applyFont="1" applyFill="1" applyBorder="1" applyAlignment="1">
      <alignment horizontal="center" vertical="center"/>
    </xf>
    <xf numFmtId="0" fontId="8" fillId="19" borderId="54" xfId="0" applyFont="1" applyFill="1" applyBorder="1" applyAlignment="1">
      <alignment horizontal="center" vertical="center"/>
    </xf>
    <xf numFmtId="0" fontId="8" fillId="19" borderId="55" xfId="0" applyFont="1" applyFill="1" applyBorder="1" applyAlignment="1">
      <alignment horizontal="center" vertical="center"/>
    </xf>
    <xf numFmtId="0" fontId="8" fillId="18" borderId="53" xfId="2" applyFont="1" applyFill="1" applyBorder="1" applyAlignment="1">
      <alignment horizontal="center" vertical="center" wrapText="1"/>
    </xf>
    <xf numFmtId="0" fontId="8" fillId="18" borderId="54" xfId="2" applyFont="1" applyFill="1" applyBorder="1" applyAlignment="1">
      <alignment horizontal="center" vertical="center" wrapText="1"/>
    </xf>
    <xf numFmtId="0" fontId="0" fillId="20" borderId="66" xfId="0" applyFill="1" applyBorder="1" applyAlignment="1">
      <alignment horizontal="left" vertical="center" wrapText="1" indent="1"/>
    </xf>
    <xf numFmtId="0" fontId="0" fillId="20" borderId="69" xfId="0" applyFill="1" applyBorder="1" applyAlignment="1">
      <alignment horizontal="left" vertical="center" wrapText="1" indent="1"/>
    </xf>
    <xf numFmtId="0" fontId="0" fillId="20" borderId="67" xfId="0" applyFill="1" applyBorder="1" applyAlignment="1">
      <alignment horizontal="left" vertical="center" wrapText="1" indent="1"/>
    </xf>
    <xf numFmtId="0" fontId="6" fillId="19" borderId="53" xfId="0" applyFont="1" applyFill="1" applyBorder="1" applyAlignment="1">
      <alignment horizontal="center" vertical="center" wrapText="1"/>
    </xf>
    <xf numFmtId="0" fontId="6" fillId="19" borderId="54" xfId="0" applyFont="1" applyFill="1" applyBorder="1" applyAlignment="1">
      <alignment horizontal="center" vertical="center" wrapText="1"/>
    </xf>
    <xf numFmtId="0" fontId="3" fillId="20" borderId="66" xfId="0" applyFont="1" applyFill="1" applyBorder="1" applyAlignment="1">
      <alignment horizontal="left" vertical="center" wrapText="1" indent="1"/>
    </xf>
    <xf numFmtId="0" fontId="3" fillId="20" borderId="69" xfId="0" applyFont="1" applyFill="1" applyBorder="1" applyAlignment="1">
      <alignment horizontal="left" vertical="center" wrapText="1" indent="1"/>
    </xf>
    <xf numFmtId="0" fontId="8" fillId="18" borderId="1" xfId="0" applyFont="1" applyFill="1" applyBorder="1" applyAlignment="1">
      <alignment horizontal="left" vertical="center" wrapText="1"/>
    </xf>
    <xf numFmtId="9" fontId="3" fillId="0" borderId="7" xfId="0" applyNumberFormat="1" applyFont="1" applyBorder="1" applyAlignment="1">
      <alignment horizontal="center" vertical="top"/>
    </xf>
    <xf numFmtId="0" fontId="3" fillId="0" borderId="4" xfId="0" applyFont="1" applyBorder="1" applyAlignment="1">
      <alignment horizontal="center" vertical="top"/>
    </xf>
    <xf numFmtId="0" fontId="3" fillId="0" borderId="6" xfId="0" applyFont="1" applyBorder="1" applyAlignment="1">
      <alignment horizontal="center" vertical="top"/>
    </xf>
    <xf numFmtId="9" fontId="3" fillId="0" borderId="78" xfId="0" applyNumberFormat="1" applyFont="1" applyBorder="1" applyAlignment="1">
      <alignment horizontal="center" vertical="top"/>
    </xf>
    <xf numFmtId="9" fontId="3" fillId="0" borderId="4" xfId="0" applyNumberFormat="1" applyFont="1" applyBorder="1" applyAlignment="1">
      <alignment horizontal="center" vertical="top"/>
    </xf>
    <xf numFmtId="9" fontId="3" fillId="0" borderId="1" xfId="0" applyNumberFormat="1" applyFont="1" applyBorder="1" applyAlignment="1">
      <alignment horizontal="center" vertical="top"/>
    </xf>
    <xf numFmtId="0" fontId="8" fillId="33" borderId="1" xfId="0" applyFont="1" applyFill="1" applyBorder="1" applyAlignment="1">
      <alignment horizontal="left" vertical="center" wrapText="1"/>
    </xf>
    <xf numFmtId="0" fontId="61" fillId="0" borderId="42" xfId="0" applyFont="1" applyBorder="1" applyAlignment="1">
      <alignment horizontal="center" vertical="top" wrapText="1"/>
    </xf>
    <xf numFmtId="0" fontId="62" fillId="32" borderId="7" xfId="0" applyFont="1" applyFill="1" applyBorder="1" applyAlignment="1">
      <alignment horizontal="center" vertical="center" wrapText="1"/>
    </xf>
    <xf numFmtId="0" fontId="62" fillId="32" borderId="4" xfId="0" applyFont="1" applyFill="1" applyBorder="1" applyAlignment="1">
      <alignment horizontal="center" vertical="center" wrapText="1"/>
    </xf>
    <xf numFmtId="0" fontId="62" fillId="32" borderId="6" xfId="0" applyFont="1" applyFill="1" applyBorder="1" applyAlignment="1">
      <alignment horizontal="center" vertical="center" wrapText="1"/>
    </xf>
    <xf numFmtId="0" fontId="63" fillId="32" borderId="1" xfId="0" applyFont="1" applyFill="1" applyBorder="1" applyAlignment="1">
      <alignment horizontal="center" vertical="center" wrapText="1"/>
    </xf>
    <xf numFmtId="0" fontId="63" fillId="32" borderId="7" xfId="0" applyFont="1" applyFill="1" applyBorder="1" applyAlignment="1">
      <alignment horizontal="center" vertical="center" wrapText="1"/>
    </xf>
    <xf numFmtId="17" fontId="63" fillId="32" borderId="75" xfId="0" applyNumberFormat="1" applyFont="1" applyFill="1" applyBorder="1" applyAlignment="1">
      <alignment horizontal="center" vertical="center" wrapText="1"/>
    </xf>
    <xf numFmtId="17" fontId="63" fillId="32" borderId="1" xfId="0" applyNumberFormat="1" applyFont="1" applyFill="1" applyBorder="1" applyAlignment="1">
      <alignment horizontal="center" vertical="center" wrapText="1"/>
    </xf>
    <xf numFmtId="0" fontId="8" fillId="18" borderId="76" xfId="0" applyFont="1" applyFill="1" applyBorder="1" applyAlignment="1">
      <alignment horizontal="left" vertical="center" wrapText="1"/>
    </xf>
    <xf numFmtId="0" fontId="8" fillId="18" borderId="77" xfId="0" applyFont="1" applyFill="1" applyBorder="1" applyAlignment="1">
      <alignment horizontal="left" vertical="center" wrapText="1"/>
    </xf>
    <xf numFmtId="0" fontId="39" fillId="21" borderId="44" xfId="0" applyFont="1" applyFill="1" applyBorder="1" applyAlignment="1">
      <alignment horizontal="right" vertical="center"/>
    </xf>
    <xf numFmtId="0" fontId="39" fillId="21" borderId="47" xfId="0" applyFont="1" applyFill="1" applyBorder="1" applyAlignment="1">
      <alignment horizontal="right" vertical="center"/>
    </xf>
    <xf numFmtId="165" fontId="30" fillId="21" borderId="43" xfId="0" applyNumberFormat="1" applyFont="1" applyFill="1" applyBorder="1" applyAlignment="1">
      <alignment horizontal="center" vertical="center"/>
    </xf>
    <xf numFmtId="0" fontId="30" fillId="21" borderId="44" xfId="0" applyFont="1" applyFill="1" applyBorder="1" applyAlignment="1">
      <alignment horizontal="center" vertical="center"/>
    </xf>
    <xf numFmtId="0" fontId="30" fillId="21" borderId="46" xfId="0" applyFont="1" applyFill="1" applyBorder="1" applyAlignment="1">
      <alignment horizontal="center" vertical="center"/>
    </xf>
    <xf numFmtId="0" fontId="30" fillId="21" borderId="47" xfId="0" applyFont="1" applyFill="1" applyBorder="1" applyAlignment="1">
      <alignment horizontal="center" vertical="center"/>
    </xf>
    <xf numFmtId="9" fontId="2" fillId="9" borderId="1" xfId="0" applyNumberFormat="1" applyFont="1" applyFill="1" applyBorder="1" applyAlignment="1">
      <alignment horizontal="center" vertical="center"/>
    </xf>
    <xf numFmtId="0" fontId="2" fillId="9" borderId="0" xfId="0" applyFont="1" applyFill="1" applyAlignment="1">
      <alignment horizontal="center" vertical="center" wrapText="1"/>
    </xf>
    <xf numFmtId="9" fontId="2" fillId="9" borderId="7" xfId="0" applyNumberFormat="1" applyFont="1" applyFill="1" applyBorder="1" applyAlignment="1">
      <alignment horizontal="center" vertical="center"/>
    </xf>
    <xf numFmtId="9" fontId="2" fillId="9" borderId="4" xfId="0" applyNumberFormat="1" applyFont="1" applyFill="1" applyBorder="1" applyAlignment="1">
      <alignment horizontal="center" vertical="center"/>
    </xf>
    <xf numFmtId="9" fontId="2" fillId="9" borderId="6" xfId="0" applyNumberFormat="1" applyFont="1" applyFill="1" applyBorder="1" applyAlignment="1">
      <alignment horizontal="center" vertical="center"/>
    </xf>
    <xf numFmtId="0" fontId="36" fillId="8" borderId="53" xfId="0" applyFont="1" applyFill="1" applyBorder="1" applyAlignment="1">
      <alignment horizontal="center" vertical="center"/>
    </xf>
    <xf numFmtId="0" fontId="36" fillId="8" borderId="54" xfId="0" applyFont="1" applyFill="1" applyBorder="1" applyAlignment="1">
      <alignment horizontal="center" vertical="center"/>
    </xf>
    <xf numFmtId="9" fontId="0" fillId="9" borderId="0" xfId="0" applyNumberFormat="1" applyFill="1" applyAlignment="1">
      <alignment horizontal="center" vertical="center"/>
    </xf>
    <xf numFmtId="0" fontId="5" fillId="8" borderId="1" xfId="0" applyFont="1" applyFill="1" applyBorder="1" applyAlignment="1">
      <alignment horizontal="center" vertical="center" wrapText="1"/>
    </xf>
    <xf numFmtId="1" fontId="3" fillId="0" borderId="1" xfId="5" applyNumberFormat="1" applyFont="1" applyBorder="1" applyAlignment="1">
      <alignment horizontal="center" vertical="center" wrapText="1"/>
    </xf>
    <xf numFmtId="1" fontId="3" fillId="0" borderId="1" xfId="5"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9" fontId="0" fillId="9" borderId="52" xfId="0" applyNumberFormat="1" applyFill="1" applyBorder="1" applyAlignment="1">
      <alignment horizontal="center" vertical="center"/>
    </xf>
    <xf numFmtId="0" fontId="36" fillId="8" borderId="55" xfId="0" applyFont="1" applyFill="1" applyBorder="1" applyAlignment="1">
      <alignment horizontal="center" vertical="center"/>
    </xf>
    <xf numFmtId="0" fontId="6" fillId="23" borderId="56" xfId="0" applyFont="1" applyFill="1" applyBorder="1" applyAlignment="1">
      <alignment horizontal="center" vertical="center" wrapText="1"/>
    </xf>
    <xf numFmtId="0" fontId="6" fillId="23" borderId="57" xfId="0" applyFont="1" applyFill="1" applyBorder="1" applyAlignment="1">
      <alignment horizontal="center" vertical="center" wrapText="1"/>
    </xf>
    <xf numFmtId="0" fontId="6" fillId="23" borderId="58" xfId="0" applyFont="1" applyFill="1" applyBorder="1" applyAlignment="1">
      <alignment horizontal="center" vertical="center" wrapText="1"/>
    </xf>
    <xf numFmtId="0" fontId="5" fillId="3" borderId="39"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2" fillId="8" borderId="39"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3" fillId="0" borderId="39" xfId="0" applyFont="1" applyBorder="1" applyAlignment="1">
      <alignment horizontal="center" vertical="center" wrapText="1"/>
    </xf>
    <xf numFmtId="0" fontId="3" fillId="0" borderId="1" xfId="0" applyFont="1" applyBorder="1" applyAlignment="1">
      <alignment horizontal="center" vertical="center" wrapText="1"/>
    </xf>
    <xf numFmtId="0" fontId="5" fillId="8" borderId="39" xfId="0" applyFont="1" applyFill="1" applyBorder="1" applyAlignment="1">
      <alignment horizontal="center" vertical="center" wrapText="1"/>
    </xf>
    <xf numFmtId="9" fontId="2" fillId="8" borderId="1" xfId="5" applyFont="1" applyFill="1" applyBorder="1" applyAlignment="1">
      <alignment horizontal="center" vertical="center" wrapText="1"/>
    </xf>
    <xf numFmtId="9" fontId="2" fillId="8" borderId="59" xfId="5" applyFont="1" applyFill="1" applyBorder="1" applyAlignment="1">
      <alignment horizontal="center" vertical="center" wrapText="1"/>
    </xf>
    <xf numFmtId="0" fontId="0" fillId="0" borderId="39" xfId="0" applyBorder="1" applyAlignment="1">
      <alignment horizontal="center" vertical="center" wrapText="1"/>
    </xf>
    <xf numFmtId="0" fontId="0" fillId="0" borderId="1" xfId="0" applyBorder="1" applyAlignment="1">
      <alignment horizontal="center" vertical="center" wrapText="1"/>
    </xf>
    <xf numFmtId="9" fontId="3" fillId="0" borderId="1" xfId="5" applyFont="1" applyFill="1" applyBorder="1" applyAlignment="1">
      <alignment horizontal="center" vertical="center" wrapText="1"/>
    </xf>
    <xf numFmtId="9" fontId="3" fillId="0" borderId="59" xfId="5" applyFont="1" applyFill="1" applyBorder="1" applyAlignment="1">
      <alignment horizontal="center" vertical="center" wrapText="1"/>
    </xf>
    <xf numFmtId="9" fontId="4" fillId="0" borderId="1" xfId="5" applyFont="1" applyFill="1" applyBorder="1" applyAlignment="1">
      <alignment horizontal="center" vertical="center" wrapText="1"/>
    </xf>
    <xf numFmtId="9" fontId="4" fillId="0" borderId="59" xfId="5" applyFont="1" applyFill="1" applyBorder="1" applyAlignment="1">
      <alignment horizontal="center" vertical="center" wrapText="1"/>
    </xf>
    <xf numFmtId="0" fontId="0" fillId="0" borderId="39" xfId="0" applyBorder="1" applyAlignment="1">
      <alignment horizontal="left" vertical="center" wrapText="1"/>
    </xf>
    <xf numFmtId="0" fontId="0" fillId="0" borderId="1" xfId="0" applyBorder="1" applyAlignment="1">
      <alignment horizontal="left" vertical="center" wrapText="1"/>
    </xf>
    <xf numFmtId="0" fontId="2" fillId="8" borderId="39" xfId="0" applyFont="1" applyFill="1" applyBorder="1" applyAlignment="1">
      <alignment horizontal="left" vertical="center" wrapText="1"/>
    </xf>
    <xf numFmtId="0" fontId="2" fillId="8" borderId="1" xfId="0" applyFont="1" applyFill="1" applyBorder="1" applyAlignment="1">
      <alignment horizontal="left" vertical="center" wrapText="1"/>
    </xf>
    <xf numFmtId="0" fontId="6" fillId="21" borderId="71" xfId="0" applyFont="1" applyFill="1" applyBorder="1" applyAlignment="1">
      <alignment horizontal="center" vertical="center"/>
    </xf>
    <xf numFmtId="0" fontId="6" fillId="21" borderId="72" xfId="0" applyFont="1" applyFill="1" applyBorder="1" applyAlignment="1">
      <alignment horizontal="center" vertical="center"/>
    </xf>
    <xf numFmtId="0" fontId="19" fillId="17" borderId="0" xfId="0" applyFont="1" applyFill="1" applyAlignment="1">
      <alignment horizontal="left" vertical="center" wrapText="1"/>
    </xf>
    <xf numFmtId="0" fontId="31" fillId="0" borderId="8" xfId="0" applyFont="1" applyBorder="1" applyAlignment="1">
      <alignment horizontal="left" vertical="center" wrapText="1"/>
    </xf>
    <xf numFmtId="0" fontId="31" fillId="0" borderId="10" xfId="0" applyFont="1" applyBorder="1" applyAlignment="1">
      <alignment horizontal="left" vertical="center" wrapText="1"/>
    </xf>
    <xf numFmtId="0" fontId="31" fillId="0" borderId="9" xfId="0" applyFont="1" applyBorder="1" applyAlignment="1">
      <alignment horizontal="left" vertical="center" wrapText="1"/>
    </xf>
    <xf numFmtId="165" fontId="11" fillId="0" borderId="20" xfId="0" applyNumberFormat="1" applyFont="1" applyBorder="1" applyAlignment="1">
      <alignment horizontal="left" vertical="center" wrapText="1"/>
    </xf>
    <xf numFmtId="165" fontId="11" fillId="0" borderId="0" xfId="0" applyNumberFormat="1" applyFont="1" applyAlignment="1">
      <alignment horizontal="left" vertical="center" wrapText="1"/>
    </xf>
    <xf numFmtId="165" fontId="11" fillId="0" borderId="5" xfId="0" applyNumberFormat="1" applyFont="1" applyBorder="1" applyAlignment="1">
      <alignment horizontal="left" vertical="center" wrapText="1"/>
    </xf>
    <xf numFmtId="0" fontId="11" fillId="0" borderId="37" xfId="0" applyFont="1" applyBorder="1" applyAlignment="1">
      <alignment horizontal="left" vertical="center" wrapText="1"/>
    </xf>
    <xf numFmtId="0" fontId="11" fillId="0" borderId="42" xfId="0" applyFont="1" applyBorder="1" applyAlignment="1">
      <alignment horizontal="left" vertical="center" wrapText="1"/>
    </xf>
    <xf numFmtId="0" fontId="11" fillId="0" borderId="11" xfId="0" applyFont="1" applyBorder="1" applyAlignment="1">
      <alignment horizontal="left" vertical="center" wrapText="1"/>
    </xf>
    <xf numFmtId="0" fontId="38" fillId="8" borderId="43" xfId="0" applyFont="1" applyFill="1" applyBorder="1" applyAlignment="1">
      <alignment horizontal="center" vertical="center" wrapText="1"/>
    </xf>
    <xf numFmtId="0" fontId="38" fillId="8" borderId="44" xfId="0" applyFont="1" applyFill="1" applyBorder="1" applyAlignment="1">
      <alignment horizontal="center" vertical="center" wrapText="1"/>
    </xf>
    <xf numFmtId="0" fontId="38" fillId="8" borderId="45" xfId="0" applyFont="1" applyFill="1" applyBorder="1" applyAlignment="1">
      <alignment horizontal="center" vertical="center" wrapText="1"/>
    </xf>
    <xf numFmtId="0" fontId="38" fillId="8" borderId="49" xfId="0" applyFont="1" applyFill="1" applyBorder="1" applyAlignment="1">
      <alignment horizontal="center" vertical="center" wrapText="1"/>
    </xf>
    <xf numFmtId="0" fontId="38" fillId="8" borderId="42" xfId="0" applyFont="1" applyFill="1" applyBorder="1" applyAlignment="1">
      <alignment horizontal="center" vertical="center" wrapText="1"/>
    </xf>
    <xf numFmtId="0" fontId="38" fillId="8" borderId="50" xfId="0" applyFont="1" applyFill="1" applyBorder="1" applyAlignment="1">
      <alignment horizontal="center" vertical="center" wrapText="1"/>
    </xf>
    <xf numFmtId="0" fontId="38" fillId="9" borderId="0" xfId="0" applyFont="1" applyFill="1" applyAlignment="1">
      <alignment horizontal="center" vertical="center" wrapText="1"/>
    </xf>
    <xf numFmtId="9" fontId="38" fillId="9" borderId="1" xfId="0" applyNumberFormat="1" applyFont="1" applyFill="1" applyBorder="1" applyAlignment="1">
      <alignment horizontal="center" vertical="center"/>
    </xf>
    <xf numFmtId="0" fontId="38" fillId="9" borderId="0" xfId="0" applyFont="1" applyFill="1" applyAlignment="1">
      <alignment horizontal="center" vertical="center"/>
    </xf>
    <xf numFmtId="0" fontId="39" fillId="21" borderId="44" xfId="0" applyFont="1" applyFill="1" applyBorder="1" applyAlignment="1">
      <alignment horizontal="left" vertical="center" wrapText="1"/>
    </xf>
    <xf numFmtId="0" fontId="39" fillId="21" borderId="45" xfId="0" applyFont="1" applyFill="1" applyBorder="1" applyAlignment="1">
      <alignment horizontal="left" vertical="center" wrapText="1"/>
    </xf>
    <xf numFmtId="0" fontId="39" fillId="21" borderId="47" xfId="0" applyFont="1" applyFill="1" applyBorder="1" applyAlignment="1">
      <alignment horizontal="left" vertical="center" wrapText="1"/>
    </xf>
    <xf numFmtId="0" fontId="39" fillId="21" borderId="48" xfId="0" applyFont="1" applyFill="1" applyBorder="1" applyAlignment="1">
      <alignment horizontal="left" vertical="center" wrapText="1"/>
    </xf>
    <xf numFmtId="0" fontId="36" fillId="8" borderId="51" xfId="0" applyFont="1" applyFill="1" applyBorder="1" applyAlignment="1">
      <alignment horizontal="center" vertical="center"/>
    </xf>
    <xf numFmtId="0" fontId="36" fillId="8" borderId="0" xfId="0" applyFont="1" applyFill="1" applyAlignment="1">
      <alignment horizontal="center" vertical="center"/>
    </xf>
    <xf numFmtId="0" fontId="36" fillId="8" borderId="52" xfId="0" applyFont="1" applyFill="1" applyBorder="1" applyAlignment="1">
      <alignment horizontal="center" vertical="center"/>
    </xf>
    <xf numFmtId="0" fontId="2" fillId="3" borderId="59" xfId="0" applyFont="1" applyFill="1" applyBorder="1" applyAlignment="1">
      <alignment horizontal="center" vertical="center" wrapText="1"/>
    </xf>
    <xf numFmtId="0" fontId="2" fillId="8" borderId="59" xfId="0" applyFont="1" applyFill="1" applyBorder="1" applyAlignment="1">
      <alignment horizontal="center" vertical="center" wrapText="1"/>
    </xf>
    <xf numFmtId="0" fontId="2" fillId="25" borderId="1" xfId="0" applyFont="1" applyFill="1" applyBorder="1" applyAlignment="1">
      <alignment horizontal="center" vertical="center" wrapText="1"/>
    </xf>
    <xf numFmtId="0" fontId="2" fillId="25" borderId="59" xfId="0" applyFont="1" applyFill="1" applyBorder="1" applyAlignment="1">
      <alignment horizontal="center" vertical="center" wrapText="1"/>
    </xf>
    <xf numFmtId="0" fontId="8" fillId="24" borderId="56" xfId="0" applyFont="1" applyFill="1" applyBorder="1" applyAlignment="1">
      <alignment horizontal="center" vertical="center" wrapText="1"/>
    </xf>
    <xf numFmtId="0" fontId="8" fillId="24" borderId="57" xfId="0" applyFont="1" applyFill="1" applyBorder="1" applyAlignment="1">
      <alignment horizontal="center" vertical="center" wrapText="1"/>
    </xf>
    <xf numFmtId="0" fontId="8" fillId="24" borderId="58" xfId="0" applyFont="1" applyFill="1" applyBorder="1" applyAlignment="1">
      <alignment horizontal="center" vertical="center" wrapText="1"/>
    </xf>
    <xf numFmtId="0" fontId="2" fillId="25" borderId="39" xfId="0" applyFont="1" applyFill="1" applyBorder="1" applyAlignment="1">
      <alignment horizontal="center" vertical="center" wrapText="1"/>
    </xf>
    <xf numFmtId="0" fontId="3" fillId="0" borderId="59" xfId="0" applyFont="1" applyBorder="1" applyAlignment="1">
      <alignment horizontal="center" vertical="center" wrapText="1"/>
    </xf>
    <xf numFmtId="0" fontId="0" fillId="0" borderId="59" xfId="0" applyBorder="1" applyAlignment="1">
      <alignment horizontal="center" vertical="center" wrapText="1"/>
    </xf>
    <xf numFmtId="9" fontId="5" fillId="8" borderId="1" xfId="5" applyFont="1" applyFill="1" applyBorder="1" applyAlignment="1">
      <alignment horizontal="center" vertical="center" wrapText="1"/>
    </xf>
    <xf numFmtId="9" fontId="5" fillId="8" borderId="59" xfId="5" applyFont="1" applyFill="1" applyBorder="1" applyAlignment="1">
      <alignment horizontal="center" vertical="center" wrapText="1"/>
    </xf>
    <xf numFmtId="9" fontId="6" fillId="21" borderId="72" xfId="5" applyFont="1" applyFill="1" applyBorder="1" applyAlignment="1">
      <alignment horizontal="center" vertical="center" wrapText="1"/>
    </xf>
    <xf numFmtId="9" fontId="6" fillId="21" borderId="73" xfId="5" applyFont="1" applyFill="1" applyBorder="1" applyAlignment="1">
      <alignment horizontal="center" vertical="center" wrapText="1"/>
    </xf>
    <xf numFmtId="0" fontId="6" fillId="21" borderId="71" xfId="0" applyFont="1" applyFill="1" applyBorder="1" applyAlignment="1">
      <alignment horizontal="left" vertical="center"/>
    </xf>
    <xf numFmtId="0" fontId="6" fillId="21" borderId="72" xfId="0" applyFont="1" applyFill="1" applyBorder="1" applyAlignment="1">
      <alignment horizontal="left" vertical="center"/>
    </xf>
    <xf numFmtId="0" fontId="6" fillId="21" borderId="73" xfId="0" applyFont="1" applyFill="1" applyBorder="1" applyAlignment="1">
      <alignment horizontal="center" vertical="center"/>
    </xf>
    <xf numFmtId="0" fontId="6" fillId="21" borderId="1" xfId="0" applyFont="1" applyFill="1" applyBorder="1" applyAlignment="1">
      <alignment horizontal="center" vertical="center" wrapText="1"/>
    </xf>
    <xf numFmtId="0" fontId="6" fillId="21" borderId="1" xfId="0" applyFont="1" applyFill="1" applyBorder="1" applyAlignment="1">
      <alignment horizontal="center" vertical="center"/>
    </xf>
    <xf numFmtId="0" fontId="5" fillId="8" borderId="1" xfId="0" applyFont="1" applyFill="1" applyBorder="1" applyAlignment="1">
      <alignment horizontal="center" vertical="center"/>
    </xf>
    <xf numFmtId="0" fontId="2" fillId="8" borderId="7" xfId="0" applyFont="1" applyFill="1" applyBorder="1" applyAlignment="1">
      <alignment horizontal="center" vertical="center"/>
    </xf>
    <xf numFmtId="0" fontId="2" fillId="8" borderId="4" xfId="0" applyFont="1" applyFill="1" applyBorder="1" applyAlignment="1">
      <alignment horizontal="center" vertical="center"/>
    </xf>
    <xf numFmtId="0" fontId="2" fillId="8" borderId="6" xfId="0" applyFont="1" applyFill="1" applyBorder="1" applyAlignment="1">
      <alignment horizontal="center" vertical="center"/>
    </xf>
    <xf numFmtId="0" fontId="3" fillId="0" borderId="7" xfId="0" applyFont="1" applyBorder="1" applyAlignment="1">
      <alignment horizontal="center"/>
    </xf>
    <xf numFmtId="0" fontId="3" fillId="0" borderId="4" xfId="0" applyFont="1" applyBorder="1" applyAlignment="1">
      <alignment horizontal="center"/>
    </xf>
    <xf numFmtId="0" fontId="3" fillId="0" borderId="6" xfId="0" applyFont="1" applyBorder="1" applyAlignment="1">
      <alignment horizontal="center"/>
    </xf>
    <xf numFmtId="0" fontId="0" fillId="0" borderId="7" xfId="0" applyBorder="1" applyAlignment="1">
      <alignment horizontal="left" vertical="center" wrapText="1"/>
    </xf>
    <xf numFmtId="0" fontId="0" fillId="0" borderId="4"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center"/>
    </xf>
    <xf numFmtId="0" fontId="0" fillId="0" borderId="4" xfId="0" applyBorder="1" applyAlignment="1">
      <alignment horizontal="center"/>
    </xf>
    <xf numFmtId="0" fontId="0" fillId="0" borderId="6" xfId="0" applyBorder="1" applyAlignment="1">
      <alignment horizontal="center"/>
    </xf>
    <xf numFmtId="0" fontId="0" fillId="0" borderId="7" xfId="0" applyBorder="1" applyAlignment="1">
      <alignment horizontal="left" vertical="center"/>
    </xf>
    <xf numFmtId="0" fontId="0" fillId="0" borderId="4" xfId="0" applyBorder="1" applyAlignment="1">
      <alignment horizontal="left" vertical="center"/>
    </xf>
    <xf numFmtId="0" fontId="0" fillId="0" borderId="6" xfId="0" applyBorder="1" applyAlignment="1">
      <alignment horizontal="left" vertical="center"/>
    </xf>
    <xf numFmtId="0" fontId="2" fillId="16" borderId="7" xfId="0" applyFont="1" applyFill="1" applyBorder="1" applyAlignment="1">
      <alignment horizontal="center" vertical="center"/>
    </xf>
    <xf numFmtId="0" fontId="2" fillId="16" borderId="4" xfId="0" applyFont="1" applyFill="1" applyBorder="1" applyAlignment="1">
      <alignment horizontal="center" vertical="center"/>
    </xf>
    <xf numFmtId="0" fontId="2" fillId="16" borderId="6" xfId="0" applyFont="1" applyFill="1" applyBorder="1" applyAlignment="1">
      <alignment horizontal="center" vertical="center"/>
    </xf>
    <xf numFmtId="0" fontId="5" fillId="16" borderId="7" xfId="0" applyFont="1" applyFill="1" applyBorder="1" applyAlignment="1">
      <alignment horizontal="center" vertical="center"/>
    </xf>
    <xf numFmtId="0" fontId="5" fillId="16" borderId="4" xfId="0" applyFont="1" applyFill="1" applyBorder="1" applyAlignment="1">
      <alignment horizontal="center" vertical="center"/>
    </xf>
    <xf numFmtId="0" fontId="5" fillId="16" borderId="6" xfId="0" applyFont="1" applyFill="1" applyBorder="1" applyAlignment="1">
      <alignment horizontal="center" vertical="center"/>
    </xf>
    <xf numFmtId="0" fontId="6" fillId="21" borderId="8" xfId="0" applyFont="1" applyFill="1" applyBorder="1" applyAlignment="1">
      <alignment horizontal="center" vertical="center" wrapText="1"/>
    </xf>
    <xf numFmtId="0" fontId="6" fillId="21" borderId="10" xfId="0" applyFont="1" applyFill="1" applyBorder="1" applyAlignment="1">
      <alignment horizontal="center" vertical="center" wrapText="1"/>
    </xf>
    <xf numFmtId="0" fontId="6" fillId="21" borderId="9" xfId="0" applyFont="1" applyFill="1" applyBorder="1" applyAlignment="1">
      <alignment horizontal="center" vertical="center" wrapText="1"/>
    </xf>
    <xf numFmtId="0" fontId="6" fillId="21" borderId="20" xfId="0" applyFont="1" applyFill="1" applyBorder="1" applyAlignment="1">
      <alignment horizontal="center" vertical="center" wrapText="1"/>
    </xf>
    <xf numFmtId="0" fontId="6" fillId="21" borderId="0" xfId="0" applyFont="1" applyFill="1" applyAlignment="1">
      <alignment horizontal="center" vertical="center" wrapText="1"/>
    </xf>
    <xf numFmtId="0" fontId="6" fillId="21" borderId="5" xfId="0" applyFont="1" applyFill="1" applyBorder="1" applyAlignment="1">
      <alignment horizontal="center" vertical="center" wrapText="1"/>
    </xf>
    <xf numFmtId="0" fontId="6" fillId="21" borderId="37" xfId="0" applyFont="1" applyFill="1" applyBorder="1" applyAlignment="1">
      <alignment horizontal="center" vertical="center" wrapText="1"/>
    </xf>
    <xf numFmtId="0" fontId="6" fillId="21" borderId="42" xfId="0" applyFont="1" applyFill="1" applyBorder="1" applyAlignment="1">
      <alignment horizontal="center" vertical="center" wrapText="1"/>
    </xf>
    <xf numFmtId="0" fontId="6" fillId="21" borderId="11" xfId="0" applyFont="1" applyFill="1" applyBorder="1" applyAlignment="1">
      <alignment horizontal="center" vertical="center" wrapText="1"/>
    </xf>
    <xf numFmtId="0" fontId="2" fillId="16" borderId="7" xfId="0" applyFont="1" applyFill="1" applyBorder="1" applyAlignment="1">
      <alignment horizontal="left" vertical="center"/>
    </xf>
    <xf numFmtId="0" fontId="2" fillId="16" borderId="4" xfId="0" applyFont="1" applyFill="1" applyBorder="1" applyAlignment="1">
      <alignment horizontal="left" vertical="center"/>
    </xf>
    <xf numFmtId="0" fontId="2" fillId="16" borderId="6" xfId="0" applyFont="1" applyFill="1" applyBorder="1" applyAlignment="1">
      <alignment horizontal="left" vertical="center"/>
    </xf>
    <xf numFmtId="9" fontId="3" fillId="0" borderId="7" xfId="5" applyFont="1" applyBorder="1" applyAlignment="1">
      <alignment horizontal="center" vertical="center"/>
    </xf>
    <xf numFmtId="9" fontId="3" fillId="0" borderId="4" xfId="5" applyFont="1" applyBorder="1" applyAlignment="1">
      <alignment horizontal="center" vertical="center"/>
    </xf>
    <xf numFmtId="9" fontId="3" fillId="0" borderId="6" xfId="5" applyFont="1" applyBorder="1" applyAlignment="1">
      <alignment horizontal="center" vertical="center"/>
    </xf>
    <xf numFmtId="0" fontId="3" fillId="0" borderId="7" xfId="0" applyFont="1" applyBorder="1" applyAlignment="1">
      <alignment horizontal="left" vertical="center" wrapText="1"/>
    </xf>
    <xf numFmtId="0" fontId="3" fillId="0" borderId="4" xfId="0" applyFont="1" applyBorder="1" applyAlignment="1">
      <alignment horizontal="left" vertical="center" wrapText="1"/>
    </xf>
    <xf numFmtId="0" fontId="3" fillId="0" borderId="6" xfId="0" applyFont="1" applyBorder="1" applyAlignment="1">
      <alignment horizontal="left" vertical="center" wrapText="1"/>
    </xf>
    <xf numFmtId="1" fontId="3" fillId="0" borderId="7" xfId="5" applyNumberFormat="1" applyFont="1" applyBorder="1" applyAlignment="1">
      <alignment horizontal="center" vertical="center"/>
    </xf>
    <xf numFmtId="1" fontId="3" fillId="0" borderId="4" xfId="5" applyNumberFormat="1" applyFont="1" applyBorder="1" applyAlignment="1">
      <alignment horizontal="center" vertical="center"/>
    </xf>
    <xf numFmtId="1" fontId="3" fillId="0" borderId="6" xfId="5" applyNumberFormat="1" applyFont="1" applyBorder="1" applyAlignment="1">
      <alignment horizontal="center" vertical="center"/>
    </xf>
    <xf numFmtId="1" fontId="3" fillId="0" borderId="1" xfId="5" applyNumberFormat="1" applyFont="1" applyBorder="1" applyAlignment="1">
      <alignment horizontal="center" vertical="center"/>
    </xf>
    <xf numFmtId="9" fontId="3" fillId="0" borderId="1" xfId="5" applyFont="1" applyBorder="1" applyAlignment="1">
      <alignment horizontal="center" vertical="center"/>
    </xf>
    <xf numFmtId="0" fontId="4" fillId="5" borderId="1" xfId="0" applyFont="1" applyFill="1" applyBorder="1" applyAlignment="1">
      <alignment horizontal="left" vertical="center" wrapText="1"/>
    </xf>
    <xf numFmtId="0" fontId="0" fillId="5" borderId="1" xfId="0" applyFill="1" applyBorder="1" applyAlignment="1">
      <alignment horizontal="left" vertical="center" wrapText="1"/>
    </xf>
    <xf numFmtId="0" fontId="37" fillId="6" borderId="2" xfId="0" applyFont="1" applyFill="1" applyBorder="1" applyAlignment="1">
      <alignment horizontal="center" vertical="center"/>
    </xf>
    <xf numFmtId="0" fontId="37" fillId="6" borderId="3" xfId="0" applyFont="1" applyFill="1" applyBorder="1" applyAlignment="1">
      <alignment horizontal="center" vertical="center"/>
    </xf>
    <xf numFmtId="0" fontId="59" fillId="17" borderId="0" xfId="0" applyFont="1" applyFill="1" applyAlignment="1">
      <alignment horizontal="left" vertical="center" wrapText="1"/>
    </xf>
    <xf numFmtId="0" fontId="36" fillId="6" borderId="8" xfId="0" applyFont="1" applyFill="1" applyBorder="1" applyAlignment="1">
      <alignment horizontal="center" vertical="center" wrapText="1"/>
    </xf>
    <xf numFmtId="0" fontId="36" fillId="6" borderId="10" xfId="0" applyFont="1" applyFill="1" applyBorder="1" applyAlignment="1">
      <alignment horizontal="center" vertical="center" wrapText="1"/>
    </xf>
    <xf numFmtId="0" fontId="36" fillId="6" borderId="9" xfId="0" applyFont="1" applyFill="1" applyBorder="1" applyAlignment="1">
      <alignment horizontal="center" vertical="center" wrapText="1"/>
    </xf>
    <xf numFmtId="0" fontId="36" fillId="6" borderId="7" xfId="0" applyFont="1" applyFill="1" applyBorder="1" applyAlignment="1">
      <alignment horizontal="center" vertical="center" wrapText="1"/>
    </xf>
    <xf numFmtId="0" fontId="36" fillId="6" borderId="6" xfId="0" applyFont="1" applyFill="1" applyBorder="1" applyAlignment="1">
      <alignment horizontal="center" vertical="center" wrapText="1"/>
    </xf>
    <xf numFmtId="0" fontId="36" fillId="6" borderId="2" xfId="0" applyFont="1" applyFill="1" applyBorder="1" applyAlignment="1">
      <alignment horizontal="center" vertical="center" wrapText="1"/>
    </xf>
    <xf numFmtId="0" fontId="36" fillId="6" borderId="3" xfId="0" applyFont="1" applyFill="1" applyBorder="1" applyAlignment="1">
      <alignment horizontal="center" vertical="center" wrapText="1"/>
    </xf>
    <xf numFmtId="0" fontId="31" fillId="5" borderId="8" xfId="0" applyFont="1" applyFill="1" applyBorder="1" applyAlignment="1">
      <alignment horizontal="left" vertical="center"/>
    </xf>
    <xf numFmtId="0" fontId="31" fillId="5" borderId="9" xfId="0" applyFont="1" applyFill="1" applyBorder="1" applyAlignment="1">
      <alignment horizontal="left" vertical="center"/>
    </xf>
    <xf numFmtId="165" fontId="17" fillId="5" borderId="20" xfId="0" applyNumberFormat="1" applyFont="1" applyFill="1" applyBorder="1" applyAlignment="1">
      <alignment horizontal="left" vertical="center"/>
    </xf>
    <xf numFmtId="165" fontId="17" fillId="5" borderId="5" xfId="0" applyNumberFormat="1" applyFont="1" applyFill="1" applyBorder="1" applyAlignment="1">
      <alignment horizontal="left" vertical="center"/>
    </xf>
    <xf numFmtId="0" fontId="17" fillId="5" borderId="37" xfId="0" applyFont="1" applyFill="1" applyBorder="1" applyAlignment="1">
      <alignment horizontal="left" vertical="center"/>
    </xf>
    <xf numFmtId="0" fontId="17" fillId="5" borderId="11" xfId="0" applyFont="1" applyFill="1" applyBorder="1" applyAlignment="1">
      <alignment horizontal="left" vertical="center"/>
    </xf>
  </cellXfs>
  <cellStyles count="7">
    <cellStyle name="Lien hypertexte" xfId="1" builtinId="8"/>
    <cellStyle name="Lien hypertexte visité" xfId="4" builtinId="9" hidden="1"/>
    <cellStyle name="Lien hypertexte visité" xfId="3" builtinId="9" hidden="1"/>
    <cellStyle name="Milliers" xfId="6" builtinId="3"/>
    <cellStyle name="Normal" xfId="0" builtinId="0"/>
    <cellStyle name="Pourcentage" xfId="5" builtinId="5"/>
    <cellStyle name="spezieller Hinweis" xfId="2" xr:uid="{00000000-0005-0000-0000-000005000000}"/>
  </cellStyles>
  <dxfs count="48">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s>
  <tableStyles count="0" defaultTableStyle="TableStyleMedium2" defaultPivotStyle="PivotStyleLight16"/>
  <colors>
    <mruColors>
      <color rgb="FFFFF6DE"/>
      <color rgb="FFFFC000"/>
      <color rgb="FFFFFF79"/>
      <color rgb="FFFFFFA7"/>
      <color rgb="FF7D508C"/>
      <color rgb="FF4C1966"/>
      <color rgb="FFD63D25"/>
      <color rgb="FFFFE9A3"/>
      <color rgb="FFFFFFC3"/>
      <color rgb="FF8DC4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t" anchorCtr="0"/>
          <a:lstStyle/>
          <a:p>
            <a:pPr algn="ctr">
              <a:defRPr sz="1200" b="0" i="0" u="none" strike="noStrike" kern="1200" spc="0" baseline="0">
                <a:solidFill>
                  <a:sysClr val="windowText" lastClr="000000"/>
                </a:solidFill>
                <a:latin typeface="+mn-lt"/>
                <a:ea typeface="+mn-ea"/>
                <a:cs typeface="+mn-cs"/>
              </a:defRPr>
            </a:pPr>
            <a:r>
              <a:rPr lang="fr-fr" sz="1400">
                <a:solidFill>
                  <a:sysClr val="windowText" lastClr="000000"/>
                </a:solidFill>
              </a:rPr>
              <a:t>Évaluation de base du parc industriel</a:t>
            </a:r>
          </a:p>
          <a:p>
            <a:pPr algn="ctr">
              <a:defRPr sz="1200">
                <a:solidFill>
                  <a:sysClr val="windowText" lastClr="000000"/>
                </a:solidFill>
              </a:defRPr>
            </a:pPr>
            <a:r>
              <a:rPr lang="fr-fr" sz="1400" b="1">
                <a:solidFill>
                  <a:sysClr val="windowText" lastClr="000000"/>
                </a:solidFill>
              </a:rPr>
              <a:t>par rapport au cadre international pour les PEI</a:t>
            </a:r>
          </a:p>
          <a:p>
            <a:pPr algn="ctr">
              <a:defRPr sz="1200">
                <a:solidFill>
                  <a:sysClr val="windowText" lastClr="000000"/>
                </a:solidFill>
              </a:defRPr>
            </a:pPr>
            <a:r>
              <a:rPr lang="fr-fr" sz="1200">
                <a:solidFill>
                  <a:sysClr val="windowText" lastClr="000000"/>
                </a:solidFill>
              </a:rPr>
              <a:t>(ONUDI, GBM et GIZ, 2021)</a:t>
            </a:r>
            <a:endParaRPr lang="en-GB" sz="1200">
              <a:solidFill>
                <a:sysClr val="windowText" lastClr="000000"/>
              </a:solidFill>
            </a:endParaRPr>
          </a:p>
        </c:rich>
      </c:tx>
      <c:layout>
        <c:manualLayout>
          <c:xMode val="edge"/>
          <c:yMode val="edge"/>
          <c:x val="0.27711130498450065"/>
          <c:y val="2.2182608326392541E-2"/>
        </c:manualLayout>
      </c:layout>
      <c:overlay val="0"/>
      <c:spPr>
        <a:noFill/>
        <a:ln>
          <a:noFill/>
        </a:ln>
        <a:effectLst/>
      </c:spPr>
      <c:txPr>
        <a:bodyPr rot="0" spcFirstLastPara="1" vertOverflow="ellipsis" vert="horz" wrap="square" anchor="t" anchorCtr="0"/>
        <a:lstStyle/>
        <a:p>
          <a:pPr algn="ctr">
            <a:defRPr sz="12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0.10951993113302977"/>
          <c:y val="0.19136956806498878"/>
          <c:w val="0.84609107230292147"/>
          <c:h val="0.54485760679293938"/>
        </c:manualLayout>
      </c:layout>
      <c:barChart>
        <c:barDir val="col"/>
        <c:grouping val="stacked"/>
        <c:varyColors val="0"/>
        <c:ser>
          <c:idx val="0"/>
          <c:order val="0"/>
          <c:tx>
            <c:strRef>
              <c:f>'Graphiques - Performances du PE'!$M$14</c:f>
              <c:strCache>
                <c:ptCount val="1"/>
                <c:pt idx="0">
                  <c:v>Oui</c:v>
                </c:pt>
              </c:strCache>
            </c:strRef>
          </c:tx>
          <c:spPr>
            <a:solidFill>
              <a:srgbClr val="00B050"/>
            </a:solidFill>
            <a:ln>
              <a:noFill/>
            </a:ln>
            <a:effectLst/>
          </c:spPr>
          <c:invertIfNegative val="0"/>
          <c:cat>
            <c:strRef>
              <c:f>'Graphiques - Performances du PE'!$B$15:$B$19</c:f>
              <c:strCache>
                <c:ptCount val="5"/>
                <c:pt idx="0">
                  <c:v>Gestion du parc</c:v>
                </c:pt>
                <c:pt idx="1">
                  <c:v>Performance environnementale</c:v>
                </c:pt>
                <c:pt idx="2">
                  <c:v>Performances sociales</c:v>
                </c:pt>
                <c:pt idx="3">
                  <c:v>Performances économiques</c:v>
                </c:pt>
                <c:pt idx="4">
                  <c:v>Performance globale</c:v>
                </c:pt>
              </c:strCache>
            </c:strRef>
          </c:cat>
          <c:val>
            <c:numRef>
              <c:f>'Graphiques - Performances du PE'!$M$15:$M$19</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CADC-4170-9981-89DD5BF79C0A}"/>
            </c:ext>
          </c:extLst>
        </c:ser>
        <c:ser>
          <c:idx val="1"/>
          <c:order val="1"/>
          <c:tx>
            <c:strRef>
              <c:f>'Graphiques - Performances du PE'!$S$14</c:f>
              <c:strCache>
                <c:ptCount val="1"/>
                <c:pt idx="0">
                  <c:v>En partie</c:v>
                </c:pt>
              </c:strCache>
            </c:strRef>
          </c:tx>
          <c:spPr>
            <a:solidFill>
              <a:schemeClr val="accent5">
                <a:lumMod val="40000"/>
                <a:lumOff val="60000"/>
              </a:schemeClr>
            </a:solidFill>
            <a:ln>
              <a:noFill/>
            </a:ln>
            <a:effectLst/>
          </c:spPr>
          <c:invertIfNegative val="0"/>
          <c:cat>
            <c:strRef>
              <c:f>'Graphiques - Performances du PE'!$B$15:$B$19</c:f>
              <c:strCache>
                <c:ptCount val="5"/>
                <c:pt idx="0">
                  <c:v>Gestion du parc</c:v>
                </c:pt>
                <c:pt idx="1">
                  <c:v>Performance environnementale</c:v>
                </c:pt>
                <c:pt idx="2">
                  <c:v>Performances sociales</c:v>
                </c:pt>
                <c:pt idx="3">
                  <c:v>Performances économiques</c:v>
                </c:pt>
                <c:pt idx="4">
                  <c:v>Performance globale</c:v>
                </c:pt>
              </c:strCache>
            </c:strRef>
          </c:cat>
          <c:val>
            <c:numRef>
              <c:f>'Graphiques - Performances du PE'!$S$15:$S$19</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1-CADC-4170-9981-89DD5BF79C0A}"/>
            </c:ext>
          </c:extLst>
        </c:ser>
        <c:ser>
          <c:idx val="2"/>
          <c:order val="2"/>
          <c:tx>
            <c:strRef>
              <c:f>'Graphiques - Performances du PE'!$Y$14</c:f>
              <c:strCache>
                <c:ptCount val="1"/>
                <c:pt idx="0">
                  <c:v>Non</c:v>
                </c:pt>
              </c:strCache>
            </c:strRef>
          </c:tx>
          <c:spPr>
            <a:solidFill>
              <a:schemeClr val="accent2">
                <a:lumMod val="20000"/>
                <a:lumOff val="80000"/>
              </a:schemeClr>
            </a:solidFill>
            <a:ln>
              <a:noFill/>
            </a:ln>
            <a:effectLst/>
          </c:spPr>
          <c:invertIfNegative val="0"/>
          <c:cat>
            <c:strRef>
              <c:f>'Graphiques - Performances du PE'!$B$15:$B$19</c:f>
              <c:strCache>
                <c:ptCount val="5"/>
                <c:pt idx="0">
                  <c:v>Gestion du parc</c:v>
                </c:pt>
                <c:pt idx="1">
                  <c:v>Performance environnementale</c:v>
                </c:pt>
                <c:pt idx="2">
                  <c:v>Performances sociales</c:v>
                </c:pt>
                <c:pt idx="3">
                  <c:v>Performances économiques</c:v>
                </c:pt>
                <c:pt idx="4">
                  <c:v>Performance globale</c:v>
                </c:pt>
              </c:strCache>
            </c:strRef>
          </c:cat>
          <c:val>
            <c:numRef>
              <c:f>'Graphiques - Performances du PE'!$Y$15:$Y$19</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2-CADC-4170-9981-89DD5BF79C0A}"/>
            </c:ext>
          </c:extLst>
        </c:ser>
        <c:ser>
          <c:idx val="3"/>
          <c:order val="3"/>
          <c:tx>
            <c:strRef>
              <c:f>'Graphiques - Performances du PE'!$AE$14</c:f>
              <c:strCache>
                <c:ptCount val="1"/>
                <c:pt idx="0">
                  <c:v>À confirmer</c:v>
                </c:pt>
              </c:strCache>
            </c:strRef>
          </c:tx>
          <c:spPr>
            <a:solidFill>
              <a:schemeClr val="bg1">
                <a:lumMod val="50000"/>
              </a:schemeClr>
            </a:solidFill>
            <a:ln>
              <a:noFill/>
            </a:ln>
            <a:effectLst/>
          </c:spPr>
          <c:invertIfNegative val="0"/>
          <c:cat>
            <c:strRef>
              <c:f>'Graphiques - Performances du PE'!$B$15:$B$19</c:f>
              <c:strCache>
                <c:ptCount val="5"/>
                <c:pt idx="0">
                  <c:v>Gestion du parc</c:v>
                </c:pt>
                <c:pt idx="1">
                  <c:v>Performance environnementale</c:v>
                </c:pt>
                <c:pt idx="2">
                  <c:v>Performances sociales</c:v>
                </c:pt>
                <c:pt idx="3">
                  <c:v>Performances économiques</c:v>
                </c:pt>
                <c:pt idx="4">
                  <c:v>Performance globale</c:v>
                </c:pt>
              </c:strCache>
            </c:strRef>
          </c:cat>
          <c:val>
            <c:numRef>
              <c:f>'Graphiques - Performances du PE'!$AE$15:$AE$19</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3-CADC-4170-9981-89DD5BF79C0A}"/>
            </c:ext>
          </c:extLst>
        </c:ser>
        <c:ser>
          <c:idx val="4"/>
          <c:order val="4"/>
          <c:tx>
            <c:strRef>
              <c:f>'Graphiques - Performances du PE'!$AL$14</c:f>
              <c:strCache>
                <c:ptCount val="1"/>
                <c:pt idx="0">
                  <c:v>Sans objet</c:v>
                </c:pt>
              </c:strCache>
            </c:strRef>
          </c:tx>
          <c:spPr>
            <a:solidFill>
              <a:schemeClr val="bg1">
                <a:lumMod val="85000"/>
              </a:schemeClr>
            </a:solidFill>
            <a:ln>
              <a:noFill/>
            </a:ln>
            <a:effectLst/>
          </c:spPr>
          <c:invertIfNegative val="0"/>
          <c:cat>
            <c:strRef>
              <c:f>'Graphiques - Performances du PE'!$B$15:$B$19</c:f>
              <c:strCache>
                <c:ptCount val="5"/>
                <c:pt idx="0">
                  <c:v>Gestion du parc</c:v>
                </c:pt>
                <c:pt idx="1">
                  <c:v>Performance environnementale</c:v>
                </c:pt>
                <c:pt idx="2">
                  <c:v>Performances sociales</c:v>
                </c:pt>
                <c:pt idx="3">
                  <c:v>Performances économiques</c:v>
                </c:pt>
                <c:pt idx="4">
                  <c:v>Performance globale</c:v>
                </c:pt>
              </c:strCache>
            </c:strRef>
          </c:cat>
          <c:val>
            <c:numRef>
              <c:f>'Graphiques - Performances du PE'!$AL$15:$AL$19</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4-CADC-4170-9981-89DD5BF79C0A}"/>
            </c:ext>
          </c:extLst>
        </c:ser>
        <c:dLbls>
          <c:showLegendKey val="0"/>
          <c:showVal val="0"/>
          <c:showCatName val="0"/>
          <c:showSerName val="0"/>
          <c:showPercent val="0"/>
          <c:showBubbleSize val="0"/>
        </c:dLbls>
        <c:gapWidth val="150"/>
        <c:overlap val="100"/>
        <c:axId val="90791936"/>
        <c:axId val="90793472"/>
      </c:barChart>
      <c:catAx>
        <c:axId val="90791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90793472"/>
        <c:crosses val="autoZero"/>
        <c:auto val="1"/>
        <c:lblAlgn val="ctr"/>
        <c:lblOffset val="100"/>
        <c:noMultiLvlLbl val="0"/>
      </c:catAx>
      <c:valAx>
        <c:axId val="90793472"/>
        <c:scaling>
          <c:orientation val="minMax"/>
          <c:max val="51"/>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fr-fr" sz="1200"/>
                  <a:t>Nombre de critères de référence</a:t>
                </a:r>
              </a:p>
            </c:rich>
          </c:tx>
          <c:layout>
            <c:manualLayout>
              <c:xMode val="edge"/>
              <c:yMode val="edge"/>
              <c:x val="2.6248920685827064E-2"/>
              <c:y val="0.28611098284470154"/>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90791936"/>
        <c:crosses val="autoZero"/>
        <c:crossBetween val="between"/>
        <c:majorUnit val="5"/>
        <c:minorUnit val="2"/>
      </c:valAx>
      <c:spPr>
        <a:noFill/>
        <a:ln>
          <a:noFill/>
        </a:ln>
        <a:effectLst/>
      </c:spPr>
    </c:plotArea>
    <c:legend>
      <c:legendPos val="b"/>
      <c:layout>
        <c:manualLayout>
          <c:xMode val="edge"/>
          <c:yMode val="edge"/>
          <c:x val="0.44197030468144277"/>
          <c:y val="0.91513617117425183"/>
          <c:w val="0.51232139095693852"/>
          <c:h val="5.0691445971974877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r>
              <a:rPr lang="fr-fr" sz="1400" b="1">
                <a:solidFill>
                  <a:sysClr val="windowText" lastClr="000000"/>
                </a:solidFill>
              </a:rPr>
              <a:t>Évaluation du parc industriel</a:t>
            </a:r>
            <a:br>
              <a:rPr lang="en-US" sz="1400" b="1">
                <a:solidFill>
                  <a:sysClr val="windowText" lastClr="000000"/>
                </a:solidFill>
              </a:rPr>
            </a:br>
            <a:r>
              <a:rPr lang="fr-fr" sz="1400" b="1">
                <a:solidFill>
                  <a:sysClr val="windowText" lastClr="000000"/>
                </a:solidFill>
              </a:rPr>
              <a:t>par rapport au cadre international pour les PEI</a:t>
            </a:r>
          </a:p>
          <a:p>
            <a:pPr>
              <a:defRPr sz="1200" b="1">
                <a:solidFill>
                  <a:sysClr val="windowText" lastClr="000000"/>
                </a:solidFill>
              </a:defRPr>
            </a:pPr>
            <a:r>
              <a:rPr lang="fr-fr" sz="1400" b="1">
                <a:solidFill>
                  <a:sysClr val="windowText" lastClr="000000"/>
                </a:solidFill>
              </a:rPr>
              <a:t>Performance de base et performance prévue </a:t>
            </a:r>
          </a:p>
          <a:p>
            <a:pPr>
              <a:defRPr sz="1200" b="1">
                <a:solidFill>
                  <a:sysClr val="windowText" lastClr="000000"/>
                </a:solidFill>
              </a:defRPr>
            </a:pPr>
            <a:r>
              <a:rPr lang="fr-fr" sz="1200" b="1">
                <a:solidFill>
                  <a:sysClr val="windowText" lastClr="000000"/>
                </a:solidFill>
              </a:rPr>
              <a:t>(ONUDI, GBM et GIZ, 2021)</a:t>
            </a:r>
            <a:endParaRPr lang="en-US" sz="1200" b="0">
              <a:solidFill>
                <a:sysClr val="windowText" lastClr="000000"/>
              </a:solidFill>
            </a:endParaRPr>
          </a:p>
        </c:rich>
      </c:tx>
      <c:layout>
        <c:manualLayout>
          <c:xMode val="edge"/>
          <c:yMode val="edge"/>
          <c:x val="0.1875677833144152"/>
          <c:y val="1.5175137954771019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0.14588986812307719"/>
          <c:y val="0.24643152256806516"/>
          <c:w val="0.3310620783588914"/>
          <c:h val="0.63702763125998618"/>
        </c:manualLayout>
      </c:layout>
      <c:barChart>
        <c:barDir val="col"/>
        <c:grouping val="clustered"/>
        <c:varyColors val="0"/>
        <c:ser>
          <c:idx val="0"/>
          <c:order val="0"/>
          <c:tx>
            <c:strRef>
              <c:f>'Graphiques - Performances du PE'!$M$22</c:f>
              <c:strCache>
                <c:ptCount val="1"/>
                <c:pt idx="0">
                  <c:v>Performance de référence</c:v>
                </c:pt>
              </c:strCache>
            </c:strRef>
          </c:tx>
          <c:spPr>
            <a:solidFill>
              <a:srgbClr val="00B050"/>
            </a:solidFill>
            <a:ln>
              <a:noFill/>
            </a:ln>
            <a:effectLst/>
          </c:spPr>
          <c:invertIfNegative val="0"/>
          <c:errBars>
            <c:errBarType val="both"/>
            <c:errValType val="cust"/>
            <c:noEndCap val="0"/>
            <c:plus>
              <c:numRef>
                <c:f>'Graphiques - Performances du PE'!$BK$24</c:f>
                <c:numCache>
                  <c:formatCode>0%</c:formatCode>
                  <c:ptCount val="1"/>
                  <c:pt idx="0">
                    <c:v>0</c:v>
                  </c:pt>
                </c:numCache>
              </c:numRef>
            </c:plus>
            <c:minus>
              <c:numLit>
                <c:formatCode>General</c:formatCode>
                <c:ptCount val="1"/>
                <c:pt idx="0">
                  <c:v>0</c:v>
                </c:pt>
              </c:numLit>
            </c:minus>
            <c:spPr>
              <a:noFill/>
              <a:ln w="38100" cap="flat" cmpd="sng" algn="ctr">
                <a:solidFill>
                  <a:schemeClr val="tx1">
                    <a:lumMod val="65000"/>
                    <a:lumOff val="35000"/>
                  </a:schemeClr>
                </a:solidFill>
                <a:round/>
                <a:tailEnd type="none" w="sm" len="med"/>
              </a:ln>
              <a:effectLst/>
            </c:spPr>
          </c:errBars>
          <c:cat>
            <c:strRef>
              <c:f>'Graphiques - Performances du PE'!$B$24</c:f>
              <c:strCache>
                <c:ptCount val="1"/>
                <c:pt idx="0">
                  <c:v>Insérer le nom du parc</c:v>
                </c:pt>
              </c:strCache>
            </c:strRef>
          </c:cat>
          <c:val>
            <c:numRef>
              <c:f>'Graphiques - Performances du PE'!$Y$24</c:f>
              <c:numCache>
                <c:formatCode>0%</c:formatCode>
                <c:ptCount val="1"/>
                <c:pt idx="0">
                  <c:v>0</c:v>
                </c:pt>
              </c:numCache>
            </c:numRef>
          </c:val>
          <c:extLst>
            <c:ext xmlns:c16="http://schemas.microsoft.com/office/drawing/2014/chart" uri="{C3380CC4-5D6E-409C-BE32-E72D297353CC}">
              <c16:uniqueId val="{00000000-F625-44F2-BEAB-2E04D10A673C}"/>
            </c:ext>
          </c:extLst>
        </c:ser>
        <c:dLbls>
          <c:showLegendKey val="0"/>
          <c:showVal val="0"/>
          <c:showCatName val="0"/>
          <c:showSerName val="0"/>
          <c:showPercent val="0"/>
          <c:showBubbleSize val="0"/>
        </c:dLbls>
        <c:gapWidth val="219"/>
        <c:overlap val="-27"/>
        <c:axId val="90878336"/>
        <c:axId val="90879872"/>
      </c:barChart>
      <c:catAx>
        <c:axId val="90878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90879872"/>
        <c:crosses val="autoZero"/>
        <c:auto val="1"/>
        <c:lblAlgn val="ctr"/>
        <c:lblOffset val="100"/>
        <c:noMultiLvlLbl val="0"/>
      </c:catAx>
      <c:valAx>
        <c:axId val="90879872"/>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fr-fr" sz="1200"/>
                  <a:t>pourcentage des objectifs de référence de PEI atteints</a:t>
                </a:r>
                <a:endParaRPr lang="en-GB" sz="1200"/>
              </a:p>
            </c:rich>
          </c:tx>
          <c:layout>
            <c:manualLayout>
              <c:xMode val="edge"/>
              <c:yMode val="edge"/>
              <c:x val="3.4908302896622341E-2"/>
              <c:y val="0.25748543368218751"/>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90878336"/>
        <c:crosses val="autoZero"/>
        <c:crossBetween val="between"/>
      </c:valAx>
      <c:spPr>
        <a:no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fr-fr" sz="1400" b="1" strike="noStrike">
                <a:effectLst/>
              </a:rPr>
              <a:t>Parc industriel</a:t>
            </a:r>
          </a:p>
          <a:p>
            <a:pPr>
              <a:defRPr b="1"/>
            </a:pPr>
            <a:r>
              <a:rPr lang="fr-fr" b="1"/>
              <a:t>Progrès par rapport au cadre international pour les PEI</a:t>
            </a:r>
            <a:endParaRPr lang="en-GB"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9454382320792194"/>
          <c:y val="0.17681834731773574"/>
          <c:w val="0.41091235358415612"/>
          <c:h val="0.59617307385482676"/>
        </c:manualLayout>
      </c:layout>
      <c:radarChart>
        <c:radarStyle val="marker"/>
        <c:varyColors val="0"/>
        <c:ser>
          <c:idx val="0"/>
          <c:order val="0"/>
          <c:tx>
            <c:strRef>
              <c:f>'Graphiques - Performances du PE'!$U$57:$Y$57</c:f>
              <c:strCache>
                <c:ptCount val="5"/>
                <c:pt idx="0">
                  <c:v>Performance de référence</c:v>
                </c:pt>
              </c:strCache>
            </c:strRef>
          </c:tx>
          <c:spPr>
            <a:ln w="28575" cap="rnd">
              <a:solidFill>
                <a:schemeClr val="tx1"/>
              </a:solidFill>
              <a:round/>
            </a:ln>
            <a:effectLst/>
          </c:spPr>
          <c:marker>
            <c:symbol val="none"/>
          </c:marker>
          <c:cat>
            <c:multiLvlStrRef>
              <c:f>'Graphiques - Performances du PE'!$B$58:$S$62</c:f>
              <c:multiLvlStrCache>
                <c:ptCount val="5"/>
                <c:lvl/>
                <c:lvl/>
                <c:lvl/>
                <c:lvl/>
                <c:lvl/>
                <c:lvl/>
                <c:lvl/>
                <c:lvl/>
                <c:lvl/>
                <c:lvl/>
                <c:lvl/>
                <c:lvl/>
                <c:lvl/>
                <c:lvl/>
                <c:lvl/>
                <c:lvl/>
                <c:lvl/>
                <c:lvl>
                  <c:pt idx="0">
                    <c:v>Score global du PEI</c:v>
                  </c:pt>
                  <c:pt idx="1">
                    <c:v>Performance de la gestion du parc</c:v>
                  </c:pt>
                  <c:pt idx="2">
                    <c:v>Performance environnementale</c:v>
                  </c:pt>
                  <c:pt idx="3">
                    <c:v>Performances sociales</c:v>
                  </c:pt>
                  <c:pt idx="4">
                    <c:v>Performances économiques</c:v>
                  </c:pt>
                </c:lvl>
              </c:multiLvlStrCache>
            </c:multiLvlStrRef>
          </c:cat>
          <c:val>
            <c:numRef>
              <c:f>'Graphiques - Performances du PE'!$U$58:$U$62</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BB0C-4D29-9B31-07A0BB676CD2}"/>
            </c:ext>
          </c:extLst>
        </c:ser>
        <c:ser>
          <c:idx val="5"/>
          <c:order val="1"/>
          <c:tx>
            <c:strRef>
              <c:f>'Graphiques - Performances du PE'!$Z$57:$AD$57</c:f>
              <c:strCache>
                <c:ptCount val="5"/>
                <c:pt idx="0">
                  <c:v>Performances prévues</c:v>
                </c:pt>
              </c:strCache>
            </c:strRef>
          </c:tx>
          <c:spPr>
            <a:ln w="28575" cap="rnd">
              <a:solidFill>
                <a:srgbClr val="00B050"/>
              </a:solidFill>
              <a:round/>
            </a:ln>
            <a:effectLst/>
          </c:spPr>
          <c:marker>
            <c:symbol val="none"/>
          </c:marker>
          <c:cat>
            <c:multiLvlStrRef>
              <c:f>'Graphiques - Performances du PE'!$B$58:$S$62</c:f>
              <c:multiLvlStrCache>
                <c:ptCount val="5"/>
                <c:lvl/>
                <c:lvl/>
                <c:lvl/>
                <c:lvl/>
                <c:lvl/>
                <c:lvl/>
                <c:lvl/>
                <c:lvl/>
                <c:lvl/>
                <c:lvl/>
                <c:lvl/>
                <c:lvl/>
                <c:lvl/>
                <c:lvl/>
                <c:lvl/>
                <c:lvl/>
                <c:lvl/>
                <c:lvl>
                  <c:pt idx="0">
                    <c:v>Score global du PEI</c:v>
                  </c:pt>
                  <c:pt idx="1">
                    <c:v>Performance de la gestion du parc</c:v>
                  </c:pt>
                  <c:pt idx="2">
                    <c:v>Performance environnementale</c:v>
                  </c:pt>
                  <c:pt idx="3">
                    <c:v>Performances sociales</c:v>
                  </c:pt>
                  <c:pt idx="4">
                    <c:v>Performances économiques</c:v>
                  </c:pt>
                </c:lvl>
              </c:multiLvlStrCache>
            </c:multiLvlStrRef>
          </c:cat>
          <c:val>
            <c:numRef>
              <c:f>'Graphiques - Performances du PE'!$Z$58:$Z$62</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1-BB0C-4D29-9B31-07A0BB676CD2}"/>
            </c:ext>
          </c:extLst>
        </c:ser>
        <c:ser>
          <c:idx val="10"/>
          <c:order val="2"/>
          <c:tx>
            <c:strRef>
              <c:f>'Graphiques - Performances du PE'!$AE$57:$AI$57</c:f>
              <c:strCache>
                <c:ptCount val="5"/>
                <c:pt idx="0">
                  <c:v>Performances ATTEINTES
20XX</c:v>
                </c:pt>
              </c:strCache>
            </c:strRef>
          </c:tx>
          <c:spPr>
            <a:ln w="28575" cap="rnd">
              <a:solidFill>
                <a:schemeClr val="tx2">
                  <a:lumMod val="20000"/>
                  <a:lumOff val="80000"/>
                </a:schemeClr>
              </a:solidFill>
              <a:round/>
            </a:ln>
            <a:effectLst/>
          </c:spPr>
          <c:marker>
            <c:symbol val="none"/>
          </c:marker>
          <c:cat>
            <c:multiLvlStrRef>
              <c:f>'Graphiques - Performances du PE'!$B$58:$S$62</c:f>
              <c:multiLvlStrCache>
                <c:ptCount val="5"/>
                <c:lvl/>
                <c:lvl/>
                <c:lvl/>
                <c:lvl/>
                <c:lvl/>
                <c:lvl/>
                <c:lvl/>
                <c:lvl/>
                <c:lvl/>
                <c:lvl/>
                <c:lvl/>
                <c:lvl/>
                <c:lvl/>
                <c:lvl/>
                <c:lvl/>
                <c:lvl/>
                <c:lvl/>
                <c:lvl>
                  <c:pt idx="0">
                    <c:v>Score global du PEI</c:v>
                  </c:pt>
                  <c:pt idx="1">
                    <c:v>Performance de la gestion du parc</c:v>
                  </c:pt>
                  <c:pt idx="2">
                    <c:v>Performance environnementale</c:v>
                  </c:pt>
                  <c:pt idx="3">
                    <c:v>Performances sociales</c:v>
                  </c:pt>
                  <c:pt idx="4">
                    <c:v>Performances économiques</c:v>
                  </c:pt>
                </c:lvl>
              </c:multiLvlStrCache>
            </c:multiLvlStrRef>
          </c:cat>
          <c:val>
            <c:numRef>
              <c:f>'Graphiques - Performances du PE'!$AE$58:$AE$62</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BB0C-4D29-9B31-07A0BB676CD2}"/>
            </c:ext>
          </c:extLst>
        </c:ser>
        <c:ser>
          <c:idx val="15"/>
          <c:order val="3"/>
          <c:tx>
            <c:strRef>
              <c:f>'Graphiques - Performances du PE'!$AJ$57:$AN$57</c:f>
              <c:strCache>
                <c:ptCount val="5"/>
                <c:pt idx="0">
                  <c:v>Performances ATTEINTES
20XX</c:v>
                </c:pt>
              </c:strCache>
            </c:strRef>
          </c:tx>
          <c:spPr>
            <a:ln w="28575" cap="rnd">
              <a:solidFill>
                <a:schemeClr val="accent6"/>
              </a:solidFill>
              <a:round/>
            </a:ln>
            <a:effectLst/>
          </c:spPr>
          <c:marker>
            <c:symbol val="none"/>
          </c:marker>
          <c:cat>
            <c:multiLvlStrRef>
              <c:f>'Graphiques - Performances du PE'!$B$58:$S$62</c:f>
              <c:multiLvlStrCache>
                <c:ptCount val="5"/>
                <c:lvl/>
                <c:lvl/>
                <c:lvl/>
                <c:lvl/>
                <c:lvl/>
                <c:lvl/>
                <c:lvl/>
                <c:lvl/>
                <c:lvl/>
                <c:lvl/>
                <c:lvl/>
                <c:lvl/>
                <c:lvl/>
                <c:lvl/>
                <c:lvl/>
                <c:lvl/>
                <c:lvl/>
                <c:lvl>
                  <c:pt idx="0">
                    <c:v>Score global du PEI</c:v>
                  </c:pt>
                  <c:pt idx="1">
                    <c:v>Performance de la gestion du parc</c:v>
                  </c:pt>
                  <c:pt idx="2">
                    <c:v>Performance environnementale</c:v>
                  </c:pt>
                  <c:pt idx="3">
                    <c:v>Performances sociales</c:v>
                  </c:pt>
                  <c:pt idx="4">
                    <c:v>Performances économiques</c:v>
                  </c:pt>
                </c:lvl>
              </c:multiLvlStrCache>
            </c:multiLvlStrRef>
          </c:cat>
          <c:val>
            <c:numRef>
              <c:f>'Graphiques - Performances du PE'!$AJ$58:$AJ$62</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3-BB0C-4D29-9B31-07A0BB676CD2}"/>
            </c:ext>
          </c:extLst>
        </c:ser>
        <c:ser>
          <c:idx val="20"/>
          <c:order val="4"/>
          <c:tx>
            <c:strRef>
              <c:f>'Graphiques - Performances du PE'!$AO$57:$AS$57</c:f>
              <c:strCache>
                <c:ptCount val="5"/>
                <c:pt idx="0">
                  <c:v>Performances ATTEINTES
20XX</c:v>
                </c:pt>
              </c:strCache>
            </c:strRef>
          </c:tx>
          <c:spPr>
            <a:ln w="28575" cap="rnd">
              <a:solidFill>
                <a:schemeClr val="tx2"/>
              </a:solidFill>
              <a:round/>
            </a:ln>
            <a:effectLst/>
          </c:spPr>
          <c:marker>
            <c:symbol val="none"/>
          </c:marker>
          <c:cat>
            <c:multiLvlStrRef>
              <c:f>'Graphiques - Performances du PE'!$B$58:$S$62</c:f>
              <c:multiLvlStrCache>
                <c:ptCount val="5"/>
                <c:lvl/>
                <c:lvl/>
                <c:lvl/>
                <c:lvl/>
                <c:lvl/>
                <c:lvl/>
                <c:lvl/>
                <c:lvl/>
                <c:lvl/>
                <c:lvl/>
                <c:lvl/>
                <c:lvl/>
                <c:lvl/>
                <c:lvl/>
                <c:lvl/>
                <c:lvl/>
                <c:lvl/>
                <c:lvl>
                  <c:pt idx="0">
                    <c:v>Score global du PEI</c:v>
                  </c:pt>
                  <c:pt idx="1">
                    <c:v>Performance de la gestion du parc</c:v>
                  </c:pt>
                  <c:pt idx="2">
                    <c:v>Performance environnementale</c:v>
                  </c:pt>
                  <c:pt idx="3">
                    <c:v>Performances sociales</c:v>
                  </c:pt>
                  <c:pt idx="4">
                    <c:v>Performances économiques</c:v>
                  </c:pt>
                </c:lvl>
              </c:multiLvlStrCache>
            </c:multiLvlStrRef>
          </c:cat>
          <c:val>
            <c:numRef>
              <c:f>'Graphiques - Performances du PE'!$AO$58:$AO$62</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4-BB0C-4D29-9B31-07A0BB676CD2}"/>
            </c:ext>
          </c:extLst>
        </c:ser>
        <c:dLbls>
          <c:showLegendKey val="0"/>
          <c:showVal val="0"/>
          <c:showCatName val="0"/>
          <c:showSerName val="0"/>
          <c:showPercent val="0"/>
          <c:showBubbleSize val="0"/>
        </c:dLbls>
        <c:axId val="1588445072"/>
        <c:axId val="1588443408"/>
        <c:extLst/>
      </c:radarChart>
      <c:catAx>
        <c:axId val="1588445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crossAx val="1588443408"/>
        <c:crosses val="autoZero"/>
        <c:auto val="1"/>
        <c:lblAlgn val="ctr"/>
        <c:lblOffset val="100"/>
        <c:noMultiLvlLbl val="0"/>
      </c:catAx>
      <c:valAx>
        <c:axId val="1588443408"/>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588445072"/>
        <c:crosses val="autoZero"/>
        <c:crossBetween val="between"/>
        <c:minorUnit val="0.1"/>
      </c:valAx>
      <c:spPr>
        <a:noFill/>
        <a:ln>
          <a:noFill/>
        </a:ln>
        <a:effectLst/>
      </c:spPr>
    </c:plotArea>
    <c:legend>
      <c:legendPos val="t"/>
      <c:layout>
        <c:manualLayout>
          <c:xMode val="edge"/>
          <c:yMode val="edge"/>
          <c:x val="4.6642577778868072E-2"/>
          <c:y val="0.83886491108211048"/>
          <c:w val="0.92123610787416554"/>
          <c:h val="0.13797614252060006"/>
        </c:manualLayout>
      </c:layout>
      <c:overlay val="0"/>
      <c:spPr>
        <a:noFill/>
        <a:ln>
          <a:solidFill>
            <a:sysClr val="windowText" lastClr="000000"/>
          </a:solid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19050"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5.jpeg"/><Relationship Id="rId13" Type="http://schemas.openxmlformats.org/officeDocument/2006/relationships/hyperlink" Target="https://openknowledge.worldbank.org/bitstream/handle/10986/30458/129958-WP-PUBLIC-A-Practitioners-Handbook-for-Eco-Industrial-Parks.pdf?sequence=1&amp;isAllowed=y" TargetMode="External"/><Relationship Id="rId3" Type="http://schemas.openxmlformats.org/officeDocument/2006/relationships/hyperlink" Target="https://www.unido.org/sites/default/files/files/2018-05/UNIDO%20Eco-Industrial%20Park%20Handbook_English.pdf" TargetMode="External"/><Relationship Id="rId7" Type="http://schemas.openxmlformats.org/officeDocument/2006/relationships/image" Target="../media/image4.png"/><Relationship Id="rId12" Type="http://schemas.openxmlformats.org/officeDocument/2006/relationships/image" Target="../media/image8.png"/><Relationship Id="rId2" Type="http://schemas.openxmlformats.org/officeDocument/2006/relationships/hyperlink" Target="#'Steps 1 &amp; 2 - Assess &amp; select'!A1"/><Relationship Id="rId1" Type="http://schemas.openxmlformats.org/officeDocument/2006/relationships/image" Target="../media/image1.emf"/><Relationship Id="rId6" Type="http://schemas.openxmlformats.org/officeDocument/2006/relationships/image" Target="../media/image3.jpeg"/><Relationship Id="rId11" Type="http://schemas.openxmlformats.org/officeDocument/2006/relationships/hyperlink" Target="https://www.unido.org/our-focus-safeguarding-environment-resource-efficient-and-low-carbon-industrial-production/eco-industrial-parks" TargetMode="External"/><Relationship Id="rId5" Type="http://schemas.openxmlformats.org/officeDocument/2006/relationships/hyperlink" Target="https://openknowledge.worldbank.org/handle/10986/35110" TargetMode="External"/><Relationship Id="rId10" Type="http://schemas.openxmlformats.org/officeDocument/2006/relationships/image" Target="../media/image7.png"/><Relationship Id="rId4" Type="http://schemas.openxmlformats.org/officeDocument/2006/relationships/image" Target="../media/image2.png"/><Relationship Id="rId9" Type="http://schemas.openxmlformats.org/officeDocument/2006/relationships/image" Target="../media/image6.jpeg"/><Relationship Id="rId14" Type="http://schemas.openxmlformats.org/officeDocument/2006/relationships/image" Target="../media/image9.png"/></Relationships>
</file>

<file path=xl/drawings/_rels/drawing3.xml.rels><?xml version="1.0" encoding="UTF-8" standalone="yes"?>
<Relationships xmlns="http://schemas.openxmlformats.org/package/2006/relationships"><Relationship Id="rId3" Type="http://schemas.openxmlformats.org/officeDocument/2006/relationships/hyperlink" Target="#'Graphs - EIP performance'!A1"/><Relationship Id="rId2" Type="http://schemas.openxmlformats.org/officeDocument/2006/relationships/hyperlink" Target="#Instructions!A1"/><Relationship Id="rId1" Type="http://schemas.openxmlformats.org/officeDocument/2006/relationships/hyperlink" Target="#'Step 3 - EIP action plan'!A1"/></Relationships>
</file>

<file path=xl/drawings/_rels/drawing4.xml.rels><?xml version="1.0" encoding="UTF-8" standalone="yes"?>
<Relationships xmlns="http://schemas.openxmlformats.org/package/2006/relationships"><Relationship Id="rId3" Type="http://schemas.openxmlformats.org/officeDocument/2006/relationships/hyperlink" Target="#'Steps 1 &amp; 2 - Assess &amp; select'!A1"/><Relationship Id="rId2" Type="http://schemas.openxmlformats.org/officeDocument/2006/relationships/hyperlink" Target="#'Step 3 - EIP action plan'!A1"/><Relationship Id="rId1" Type="http://schemas.openxmlformats.org/officeDocument/2006/relationships/hyperlink" Target="#Instructions!A1"/><Relationship Id="rId6" Type="http://schemas.openxmlformats.org/officeDocument/2006/relationships/chart" Target="../charts/chart3.xml"/><Relationship Id="rId5" Type="http://schemas.openxmlformats.org/officeDocument/2006/relationships/chart" Target="../charts/chart2.xml"/><Relationship Id="rId4" Type="http://schemas.openxmlformats.org/officeDocument/2006/relationships/chart" Target="../charts/chart1.xml"/></Relationships>
</file>

<file path=xl/drawings/_rels/drawing7.xml.rels><?xml version="1.0" encoding="UTF-8" standalone="yes"?>
<Relationships xmlns="http://schemas.openxmlformats.org/package/2006/relationships"><Relationship Id="rId2" Type="http://schemas.openxmlformats.org/officeDocument/2006/relationships/hyperlink" Target="#'Steps 1 &amp; 2 - Assess &amp; select'!A1"/><Relationship Id="rId1" Type="http://schemas.openxmlformats.org/officeDocument/2006/relationships/hyperlink" Target="#Instructions!A1"/></Relationships>
</file>

<file path=xl/drawings/drawing1.xml><?xml version="1.0" encoding="utf-8"?>
<xdr:wsDr xmlns:xdr="http://schemas.openxmlformats.org/drawingml/2006/spreadsheetDrawing" xmlns:a="http://schemas.openxmlformats.org/drawingml/2006/main">
  <xdr:twoCellAnchor>
    <xdr:from>
      <xdr:col>60</xdr:col>
      <xdr:colOff>84759</xdr:colOff>
      <xdr:row>0</xdr:row>
      <xdr:rowOff>100076</xdr:rowOff>
    </xdr:from>
    <xdr:to>
      <xdr:col>72</xdr:col>
      <xdr:colOff>101136</xdr:colOff>
      <xdr:row>1</xdr:row>
      <xdr:rowOff>364299</xdr:rowOff>
    </xdr:to>
    <xdr:grpSp>
      <xdr:nvGrpSpPr>
        <xdr:cNvPr id="15" name="Group 14">
          <a:extLst>
            <a:ext uri="{FF2B5EF4-FFF2-40B4-BE49-F238E27FC236}">
              <a16:creationId xmlns:a16="http://schemas.microsoft.com/office/drawing/2014/main" id="{00000000-0008-0000-0000-00000F000000}"/>
            </a:ext>
          </a:extLst>
        </xdr:cNvPr>
        <xdr:cNvGrpSpPr/>
      </xdr:nvGrpSpPr>
      <xdr:grpSpPr>
        <a:xfrm>
          <a:off x="10314609" y="100076"/>
          <a:ext cx="2073777" cy="426148"/>
          <a:chOff x="10886108" y="104908"/>
          <a:chExt cx="2190166" cy="419100"/>
        </a:xfrm>
      </xdr:grpSpPr>
      <xdr:sp macro="" textlink="">
        <xdr:nvSpPr>
          <xdr:cNvPr id="7" name="Flowchart: Alternate Process 6">
            <a:extLst>
              <a:ext uri="{FF2B5EF4-FFF2-40B4-BE49-F238E27FC236}">
                <a16:creationId xmlns:a16="http://schemas.microsoft.com/office/drawing/2014/main" id="{00000000-0008-0000-0000-000007000000}"/>
              </a:ext>
            </a:extLst>
          </xdr:cNvPr>
          <xdr:cNvSpPr/>
        </xdr:nvSpPr>
        <xdr:spPr>
          <a:xfrm>
            <a:off x="10886108" y="104908"/>
            <a:ext cx="2190166" cy="419100"/>
          </a:xfrm>
          <a:prstGeom prst="flowChartAlternateProcess">
            <a:avLst/>
          </a:prstGeom>
          <a:solidFill>
            <a:schemeClr val="bg1"/>
          </a:solidFill>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GB" sz="1100"/>
          </a:p>
        </xdr:txBody>
      </xdr:sp>
      <xdr:pic>
        <xdr:nvPicPr>
          <xdr:cNvPr id="4" name="Bild 3" descr="UNIDO E blue.pdf">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943695" y="130593"/>
            <a:ext cx="1981843" cy="383727"/>
          </a:xfrm>
          <a:prstGeom prst="rect">
            <a:avLst/>
          </a:prstGeom>
        </xdr:spPr>
      </xdr:pic>
    </xdr:grpSp>
    <xdr:clientData/>
  </xdr:twoCellAnchor>
  <xdr:twoCellAnchor>
    <xdr:from>
      <xdr:col>17</xdr:col>
      <xdr:colOff>54141</xdr:colOff>
      <xdr:row>16</xdr:row>
      <xdr:rowOff>27717</xdr:rowOff>
    </xdr:from>
    <xdr:to>
      <xdr:col>30</xdr:col>
      <xdr:colOff>123273</xdr:colOff>
      <xdr:row>18</xdr:row>
      <xdr:rowOff>36177</xdr:rowOff>
    </xdr:to>
    <xdr:sp macro="" textlink="">
      <xdr:nvSpPr>
        <xdr:cNvPr id="6" name="Rectangle 1">
          <a:hlinkClick xmlns:r="http://schemas.openxmlformats.org/officeDocument/2006/relationships" r:id="rId2"/>
          <a:extLst>
            <a:ext uri="{FF2B5EF4-FFF2-40B4-BE49-F238E27FC236}">
              <a16:creationId xmlns:a16="http://schemas.microsoft.com/office/drawing/2014/main" id="{00000000-0008-0000-0000-000006000000}"/>
            </a:ext>
          </a:extLst>
        </xdr:cNvPr>
        <xdr:cNvSpPr/>
      </xdr:nvSpPr>
      <xdr:spPr>
        <a:xfrm>
          <a:off x="3073566" y="3494817"/>
          <a:ext cx="2421807" cy="427560"/>
        </a:xfrm>
        <a:prstGeom prst="roundRect">
          <a:avLst/>
        </a:prstGeom>
        <a:solidFill>
          <a:srgbClr val="FFC000"/>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b="1">
              <a:solidFill>
                <a:schemeClr val="bg1"/>
              </a:solidFill>
              <a:effectLst/>
              <a:latin typeface="+mn-lt"/>
              <a:ea typeface="+mn-ea"/>
              <a:cs typeface="+mn-cs"/>
            </a:rPr>
            <a:t>CLIQUEZ ICI POUR COMMENCER</a:t>
          </a:r>
          <a:endParaRPr lang="en-GB" sz="1800" u="none">
            <a:solidFill>
              <a:schemeClr val="bg1"/>
            </a:solidFill>
            <a:effectLst/>
          </a:endParaRPr>
        </a:p>
      </xdr:txBody>
    </xdr:sp>
    <xdr:clientData fPrintsWithSheet="0"/>
  </xdr:twoCellAnchor>
  <xdr:twoCellAnchor editAs="oneCell">
    <xdr:from>
      <xdr:col>67</xdr:col>
      <xdr:colOff>38100</xdr:colOff>
      <xdr:row>76</xdr:row>
      <xdr:rowOff>47625</xdr:rowOff>
    </xdr:from>
    <xdr:to>
      <xdr:col>73</xdr:col>
      <xdr:colOff>129540</xdr:colOff>
      <xdr:row>83</xdr:row>
      <xdr:rowOff>267552</xdr:rowOff>
    </xdr:to>
    <xdr:pic>
      <xdr:nvPicPr>
        <xdr:cNvPr id="10" name="Picture 9">
          <a:hlinkClick xmlns:r="http://schemas.openxmlformats.org/officeDocument/2006/relationships" r:id="rId3"/>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1477625" y="14630400"/>
          <a:ext cx="1123950" cy="1553428"/>
        </a:xfrm>
        <a:prstGeom prst="rect">
          <a:avLst/>
        </a:prstGeom>
        <a:ln>
          <a:noFill/>
        </a:ln>
        <a:effectLst>
          <a:outerShdw blurRad="190500" algn="tl" rotWithShape="0">
            <a:srgbClr val="000000">
              <a:alpha val="70000"/>
            </a:srgbClr>
          </a:outerShdw>
        </a:effectLst>
        <a:extLst>
          <a:ext uri="{909E8E84-426E-40DD-AFC4-6F175D3DCCD1}">
            <a14:hiddenFill xmlns:a14="http://schemas.microsoft.com/office/drawing/2010/main">
              <a:solidFill>
                <a:schemeClr val="accent1"/>
              </a:solidFill>
            </a14:hiddenFill>
          </a:ext>
        </a:extLst>
      </xdr:spPr>
    </xdr:pic>
    <xdr:clientData/>
  </xdr:twoCellAnchor>
  <xdr:twoCellAnchor editAs="oneCell">
    <xdr:from>
      <xdr:col>28</xdr:col>
      <xdr:colOff>123825</xdr:colOff>
      <xdr:row>76</xdr:row>
      <xdr:rowOff>19108</xdr:rowOff>
    </xdr:from>
    <xdr:to>
      <xdr:col>36</xdr:col>
      <xdr:colOff>19806</xdr:colOff>
      <xdr:row>83</xdr:row>
      <xdr:rowOff>289507</xdr:rowOff>
    </xdr:to>
    <xdr:pic>
      <xdr:nvPicPr>
        <xdr:cNvPr id="11" name="Content Placeholder 6">
          <a:hlinkClick xmlns:r="http://schemas.openxmlformats.org/officeDocument/2006/relationships" r:id="rId5"/>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6"/>
        <a:stretch>
          <a:fillRect/>
        </a:stretch>
      </xdr:blipFill>
      <xdr:spPr>
        <a:xfrm>
          <a:off x="4876800" y="14601883"/>
          <a:ext cx="1251706" cy="1611520"/>
        </a:xfrm>
        <a:prstGeom prst="rect">
          <a:avLst/>
        </a:prstGeom>
        <a:ln>
          <a:noFill/>
        </a:ln>
        <a:effectLst>
          <a:outerShdw blurRad="190500" dir="2700000" algn="tl" rotWithShape="0">
            <a:srgbClr val="333333">
              <a:alpha val="70000"/>
            </a:srgbClr>
          </a:outerShdw>
        </a:effectLst>
      </xdr:spPr>
    </xdr:pic>
    <xdr:clientData/>
  </xdr:twoCellAnchor>
  <xdr:twoCellAnchor>
    <xdr:from>
      <xdr:col>32</xdr:col>
      <xdr:colOff>90305</xdr:colOff>
      <xdr:row>100</xdr:row>
      <xdr:rowOff>205713</xdr:rowOff>
    </xdr:from>
    <xdr:to>
      <xdr:col>44</xdr:col>
      <xdr:colOff>32017</xdr:colOff>
      <xdr:row>103</xdr:row>
      <xdr:rowOff>29233</xdr:rowOff>
    </xdr:to>
    <xdr:grpSp>
      <xdr:nvGrpSpPr>
        <xdr:cNvPr id="8" name="Group 7">
          <a:extLst>
            <a:ext uri="{FF2B5EF4-FFF2-40B4-BE49-F238E27FC236}">
              <a16:creationId xmlns:a16="http://schemas.microsoft.com/office/drawing/2014/main" id="{00000000-0008-0000-0000-000008000000}"/>
            </a:ext>
          </a:extLst>
        </xdr:cNvPr>
        <xdr:cNvGrpSpPr/>
      </xdr:nvGrpSpPr>
      <xdr:grpSpPr>
        <a:xfrm>
          <a:off x="5519555" y="20379663"/>
          <a:ext cx="1999112" cy="280720"/>
          <a:chOff x="4096870" y="9958535"/>
          <a:chExt cx="7656973" cy="200430"/>
        </a:xfrm>
      </xdr:grpSpPr>
      <xdr:pic>
        <xdr:nvPicPr>
          <xdr:cNvPr id="13" name="Picture 12" descr="C:\Users\MeylanF\AppData\Local\Microsoft\Windows\Temporary Internet Files\Content.IE5\NAFLHG8B\Anonymous_Mail_1_icon[1].png">
            <a:extLst>
              <a:ext uri="{FF2B5EF4-FFF2-40B4-BE49-F238E27FC236}">
                <a16:creationId xmlns:a16="http://schemas.microsoft.com/office/drawing/2014/main" id="{00000000-0008-0000-0000-00000D000000}"/>
              </a:ext>
            </a:extLst>
          </xdr:cNvPr>
          <xdr:cNvPicPr>
            <a:picLocks noChangeAspect="1" noChangeArrowheads="1"/>
          </xdr:cNvPicPr>
        </xdr:nvPicPr>
        <xdr:blipFill rotWithShape="1">
          <a:blip xmlns:r="http://schemas.openxmlformats.org/officeDocument/2006/relationships" r:embed="rId7">
            <a:extLst>
              <a:ext uri="{28A0092B-C50C-407E-A947-70E740481C1C}">
                <a14:useLocalDpi xmlns:a14="http://schemas.microsoft.com/office/drawing/2010/main" val="0"/>
              </a:ext>
            </a:extLst>
          </a:blip>
          <a:srcRect l="10815" t="22665" r="10760" b="23814"/>
          <a:stretch/>
        </xdr:blipFill>
        <xdr:spPr bwMode="auto">
          <a:xfrm>
            <a:off x="4096870" y="10014151"/>
            <a:ext cx="2542218" cy="114148"/>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6350450" y="9958535"/>
            <a:ext cx="5403393" cy="2004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400" u="sng">
                <a:solidFill>
                  <a:srgbClr val="0070C0"/>
                </a:solidFill>
              </a:rPr>
              <a:t>EIP@unido.org</a:t>
            </a:r>
          </a:p>
        </xdr:txBody>
      </xdr:sp>
    </xdr:grpSp>
    <xdr:clientData/>
  </xdr:twoCellAnchor>
  <xdr:twoCellAnchor>
    <xdr:from>
      <xdr:col>56</xdr:col>
      <xdr:colOff>29949</xdr:colOff>
      <xdr:row>56</xdr:row>
      <xdr:rowOff>9526</xdr:rowOff>
    </xdr:from>
    <xdr:to>
      <xdr:col>57</xdr:col>
      <xdr:colOff>66675</xdr:colOff>
      <xdr:row>68</xdr:row>
      <xdr:rowOff>104775</xdr:rowOff>
    </xdr:to>
    <xdr:sp macro="" textlink="">
      <xdr:nvSpPr>
        <xdr:cNvPr id="12" name="Right Brace 11">
          <a:extLst>
            <a:ext uri="{FF2B5EF4-FFF2-40B4-BE49-F238E27FC236}">
              <a16:creationId xmlns:a16="http://schemas.microsoft.com/office/drawing/2014/main" id="{00000000-0008-0000-0000-00000C000000}"/>
            </a:ext>
          </a:extLst>
        </xdr:cNvPr>
        <xdr:cNvSpPr/>
      </xdr:nvSpPr>
      <xdr:spPr>
        <a:xfrm flipH="1">
          <a:off x="9583524" y="10896601"/>
          <a:ext cx="208176" cy="2371724"/>
        </a:xfrm>
        <a:prstGeom prst="rightBrace">
          <a:avLst>
            <a:gd name="adj1" fmla="val 44139"/>
            <a:gd name="adj2" fmla="val 50000"/>
          </a:avLst>
        </a:prstGeom>
        <a:ln w="19050">
          <a:solidFill>
            <a:srgbClr val="FFC000"/>
          </a:solidFill>
        </a:ln>
        <a:effectLst/>
      </xdr:spPr>
      <xdr:style>
        <a:lnRef idx="2">
          <a:schemeClr val="accent1"/>
        </a:lnRef>
        <a:fillRef idx="0">
          <a:schemeClr val="accent1"/>
        </a:fillRef>
        <a:effectRef idx="1">
          <a:schemeClr val="accent1"/>
        </a:effectRef>
        <a:fontRef idx="minor">
          <a:schemeClr val="tx1"/>
        </a:fontRef>
      </xdr:style>
      <xdr:txBody>
        <a:bodyPr rtlCol="0" anchor="ctr"/>
        <a:lstStyle/>
        <a:p>
          <a:pPr algn="l"/>
          <a:endParaRPr lang="en-GB" sz="1100"/>
        </a:p>
      </xdr:txBody>
    </xdr:sp>
    <xdr:clientData/>
  </xdr:twoCellAnchor>
  <xdr:twoCellAnchor>
    <xdr:from>
      <xdr:col>1</xdr:col>
      <xdr:colOff>142875</xdr:colOff>
      <xdr:row>58</xdr:row>
      <xdr:rowOff>187736</xdr:rowOff>
    </xdr:from>
    <xdr:to>
      <xdr:col>10</xdr:col>
      <xdr:colOff>168836</xdr:colOff>
      <xdr:row>67</xdr:row>
      <xdr:rowOff>161925</xdr:rowOff>
    </xdr:to>
    <xdr:pic>
      <xdr:nvPicPr>
        <xdr:cNvPr id="20" name="Picture 19">
          <a:extLst>
            <a:ext uri="{FF2B5EF4-FFF2-40B4-BE49-F238E27FC236}">
              <a16:creationId xmlns:a16="http://schemas.microsoft.com/office/drawing/2014/main" id="{00000000-0008-0000-0000-000014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t="17703" r="2432" b="13014"/>
        <a:stretch>
          <a:fillRect/>
        </a:stretch>
      </xdr:blipFill>
      <xdr:spPr bwMode="auto">
        <a:xfrm>
          <a:off x="266700" y="11446286"/>
          <a:ext cx="1569011" cy="16886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151792</xdr:colOff>
      <xdr:row>54</xdr:row>
      <xdr:rowOff>49321</xdr:rowOff>
    </xdr:from>
    <xdr:to>
      <xdr:col>9</xdr:col>
      <xdr:colOff>2116</xdr:colOff>
      <xdr:row>57</xdr:row>
      <xdr:rowOff>127847</xdr:rowOff>
    </xdr:to>
    <xdr:pic>
      <xdr:nvPicPr>
        <xdr:cNvPr id="19" name="Picture 18">
          <a:extLst>
            <a:ext uri="{FF2B5EF4-FFF2-40B4-BE49-F238E27FC236}">
              <a16:creationId xmlns:a16="http://schemas.microsoft.com/office/drawing/2014/main" id="{00000000-0008-0000-0000-000013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637567" y="10498246"/>
          <a:ext cx="915008" cy="588854"/>
        </a:xfrm>
        <a:prstGeom prst="rect">
          <a:avLst/>
        </a:prstGeom>
        <a:noFill/>
      </xdr:spPr>
    </xdr:pic>
    <xdr:clientData/>
  </xdr:twoCellAnchor>
  <xdr:twoCellAnchor>
    <xdr:from>
      <xdr:col>6</xdr:col>
      <xdr:colOff>17561</xdr:colOff>
      <xdr:row>28</xdr:row>
      <xdr:rowOff>3174</xdr:rowOff>
    </xdr:from>
    <xdr:to>
      <xdr:col>9</xdr:col>
      <xdr:colOff>152033</xdr:colOff>
      <xdr:row>29</xdr:row>
      <xdr:rowOff>0</xdr:rowOff>
    </xdr:to>
    <xdr:sp macro="" textlink="">
      <xdr:nvSpPr>
        <xdr:cNvPr id="5" name="Isosceles Triangle 4">
          <a:extLst>
            <a:ext uri="{FF2B5EF4-FFF2-40B4-BE49-F238E27FC236}">
              <a16:creationId xmlns:a16="http://schemas.microsoft.com/office/drawing/2014/main" id="{00000000-0008-0000-0000-000005000000}"/>
            </a:ext>
          </a:extLst>
        </xdr:cNvPr>
        <xdr:cNvSpPr/>
      </xdr:nvSpPr>
      <xdr:spPr>
        <a:xfrm rot="10800000">
          <a:off x="5575679" y="5863850"/>
          <a:ext cx="672354" cy="176121"/>
        </a:xfrm>
        <a:prstGeom prst="triangle">
          <a:avLst/>
        </a:prstGeom>
        <a:solidFill>
          <a:srgbClr val="FFC000"/>
        </a:soli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GB" sz="1100"/>
        </a:p>
      </xdr:txBody>
    </xdr:sp>
    <xdr:clientData/>
  </xdr:twoCellAnchor>
  <xdr:twoCellAnchor>
    <xdr:from>
      <xdr:col>51</xdr:col>
      <xdr:colOff>303</xdr:colOff>
      <xdr:row>22</xdr:row>
      <xdr:rowOff>123825</xdr:rowOff>
    </xdr:from>
    <xdr:to>
      <xdr:col>54</xdr:col>
      <xdr:colOff>4</xdr:colOff>
      <xdr:row>24</xdr:row>
      <xdr:rowOff>133512</xdr:rowOff>
    </xdr:to>
    <xdr:sp macro="" textlink="">
      <xdr:nvSpPr>
        <xdr:cNvPr id="25" name="Isosceles Triangle 24">
          <a:extLst>
            <a:ext uri="{FF2B5EF4-FFF2-40B4-BE49-F238E27FC236}">
              <a16:creationId xmlns:a16="http://schemas.microsoft.com/office/drawing/2014/main" id="{00000000-0008-0000-0000-000019000000}"/>
            </a:ext>
          </a:extLst>
        </xdr:cNvPr>
        <xdr:cNvSpPr/>
      </xdr:nvSpPr>
      <xdr:spPr>
        <a:xfrm rot="16200000">
          <a:off x="9253610" y="4891318"/>
          <a:ext cx="381162" cy="542626"/>
        </a:xfrm>
        <a:prstGeom prst="triangle">
          <a:avLst/>
        </a:prstGeom>
        <a:solidFill>
          <a:schemeClr val="bg1">
            <a:lumMod val="50000"/>
          </a:schemeClr>
        </a:soli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GB" sz="1100"/>
        </a:p>
      </xdr:txBody>
    </xdr:sp>
    <xdr:clientData/>
  </xdr:twoCellAnchor>
  <xdr:twoCellAnchor>
    <xdr:from>
      <xdr:col>6</xdr:col>
      <xdr:colOff>28767</xdr:colOff>
      <xdr:row>38</xdr:row>
      <xdr:rowOff>3174</xdr:rowOff>
    </xdr:from>
    <xdr:to>
      <xdr:col>9</xdr:col>
      <xdr:colOff>163239</xdr:colOff>
      <xdr:row>39</xdr:row>
      <xdr:rowOff>0</xdr:rowOff>
    </xdr:to>
    <xdr:sp macro="" textlink="">
      <xdr:nvSpPr>
        <xdr:cNvPr id="33" name="Isosceles Triangle 32">
          <a:extLst>
            <a:ext uri="{FF2B5EF4-FFF2-40B4-BE49-F238E27FC236}">
              <a16:creationId xmlns:a16="http://schemas.microsoft.com/office/drawing/2014/main" id="{00000000-0008-0000-0000-000021000000}"/>
            </a:ext>
          </a:extLst>
        </xdr:cNvPr>
        <xdr:cNvSpPr/>
      </xdr:nvSpPr>
      <xdr:spPr>
        <a:xfrm rot="10800000">
          <a:off x="5586885" y="7130115"/>
          <a:ext cx="672354" cy="187326"/>
        </a:xfrm>
        <a:prstGeom prst="triangle">
          <a:avLst/>
        </a:prstGeom>
        <a:solidFill>
          <a:srgbClr val="FFC000"/>
        </a:soli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GB" sz="1100"/>
        </a:p>
      </xdr:txBody>
    </xdr:sp>
    <xdr:clientData/>
  </xdr:twoCellAnchor>
  <xdr:twoCellAnchor>
    <xdr:from>
      <xdr:col>13</xdr:col>
      <xdr:colOff>171950</xdr:colOff>
      <xdr:row>22</xdr:row>
      <xdr:rowOff>123825</xdr:rowOff>
    </xdr:from>
    <xdr:to>
      <xdr:col>17</xdr:col>
      <xdr:colOff>2902</xdr:colOff>
      <xdr:row>24</xdr:row>
      <xdr:rowOff>106270</xdr:rowOff>
    </xdr:to>
    <xdr:sp macro="" textlink="">
      <xdr:nvSpPr>
        <xdr:cNvPr id="36" name="Isosceles Triangle 35">
          <a:extLst>
            <a:ext uri="{FF2B5EF4-FFF2-40B4-BE49-F238E27FC236}">
              <a16:creationId xmlns:a16="http://schemas.microsoft.com/office/drawing/2014/main" id="{00000000-0008-0000-0000-000024000000}"/>
            </a:ext>
          </a:extLst>
        </xdr:cNvPr>
        <xdr:cNvSpPr/>
      </xdr:nvSpPr>
      <xdr:spPr>
        <a:xfrm rot="16200000">
          <a:off x="2567941" y="4871584"/>
          <a:ext cx="353920" cy="554852"/>
        </a:xfrm>
        <a:prstGeom prst="triangle">
          <a:avLst/>
        </a:prstGeom>
        <a:solidFill>
          <a:schemeClr val="bg1">
            <a:lumMod val="50000"/>
          </a:schemeClr>
        </a:soli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GB" sz="1100"/>
        </a:p>
      </xdr:txBody>
    </xdr:sp>
    <xdr:clientData/>
  </xdr:twoCellAnchor>
  <xdr:twoCellAnchor>
    <xdr:from>
      <xdr:col>51</xdr:col>
      <xdr:colOff>9829</xdr:colOff>
      <xdr:row>32</xdr:row>
      <xdr:rowOff>92075</xdr:rowOff>
    </xdr:from>
    <xdr:to>
      <xdr:col>54</xdr:col>
      <xdr:colOff>9530</xdr:colOff>
      <xdr:row>34</xdr:row>
      <xdr:rowOff>120812</xdr:rowOff>
    </xdr:to>
    <xdr:sp macro="" textlink="">
      <xdr:nvSpPr>
        <xdr:cNvPr id="41" name="Isosceles Triangle 40">
          <a:extLst>
            <a:ext uri="{FF2B5EF4-FFF2-40B4-BE49-F238E27FC236}">
              <a16:creationId xmlns:a16="http://schemas.microsoft.com/office/drawing/2014/main" id="{00000000-0008-0000-0000-000029000000}"/>
            </a:ext>
          </a:extLst>
        </xdr:cNvPr>
        <xdr:cNvSpPr/>
      </xdr:nvSpPr>
      <xdr:spPr>
        <a:xfrm rot="16200000">
          <a:off x="9258373" y="6759806"/>
          <a:ext cx="390687" cy="542626"/>
        </a:xfrm>
        <a:prstGeom prst="triangle">
          <a:avLst/>
        </a:prstGeom>
        <a:solidFill>
          <a:schemeClr val="bg1">
            <a:lumMod val="50000"/>
          </a:schemeClr>
        </a:soli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GB" sz="1100"/>
        </a:p>
      </xdr:txBody>
    </xdr:sp>
    <xdr:clientData/>
  </xdr:twoCellAnchor>
  <xdr:twoCellAnchor>
    <xdr:from>
      <xdr:col>14</xdr:col>
      <xdr:colOff>501</xdr:colOff>
      <xdr:row>32</xdr:row>
      <xdr:rowOff>92075</xdr:rowOff>
    </xdr:from>
    <xdr:to>
      <xdr:col>17</xdr:col>
      <xdr:colOff>12428</xdr:colOff>
      <xdr:row>34</xdr:row>
      <xdr:rowOff>84045</xdr:rowOff>
    </xdr:to>
    <xdr:sp macro="" textlink="">
      <xdr:nvSpPr>
        <xdr:cNvPr id="42" name="Isosceles Triangle 41">
          <a:extLst>
            <a:ext uri="{FF2B5EF4-FFF2-40B4-BE49-F238E27FC236}">
              <a16:creationId xmlns:a16="http://schemas.microsoft.com/office/drawing/2014/main" id="{00000000-0008-0000-0000-00002A000000}"/>
            </a:ext>
          </a:extLst>
        </xdr:cNvPr>
        <xdr:cNvSpPr/>
      </xdr:nvSpPr>
      <xdr:spPr>
        <a:xfrm rot="16200000">
          <a:off x="2577467" y="6735309"/>
          <a:ext cx="353920" cy="554852"/>
        </a:xfrm>
        <a:prstGeom prst="triangle">
          <a:avLst/>
        </a:prstGeom>
        <a:solidFill>
          <a:schemeClr val="bg1">
            <a:lumMod val="50000"/>
          </a:schemeClr>
        </a:soli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GB" sz="1100"/>
        </a:p>
      </xdr:txBody>
    </xdr:sp>
    <xdr:clientData/>
  </xdr:twoCellAnchor>
  <xdr:twoCellAnchor>
    <xdr:from>
      <xdr:col>50</xdr:col>
      <xdr:colOff>171755</xdr:colOff>
      <xdr:row>43</xdr:row>
      <xdr:rowOff>0</xdr:rowOff>
    </xdr:from>
    <xdr:to>
      <xdr:col>53</xdr:col>
      <xdr:colOff>171456</xdr:colOff>
      <xdr:row>45</xdr:row>
      <xdr:rowOff>19212</xdr:rowOff>
    </xdr:to>
    <xdr:sp macro="" textlink="">
      <xdr:nvSpPr>
        <xdr:cNvPr id="45" name="Isosceles Triangle 44">
          <a:extLst>
            <a:ext uri="{FF2B5EF4-FFF2-40B4-BE49-F238E27FC236}">
              <a16:creationId xmlns:a16="http://schemas.microsoft.com/office/drawing/2014/main" id="{00000000-0008-0000-0000-00002D000000}"/>
            </a:ext>
          </a:extLst>
        </xdr:cNvPr>
        <xdr:cNvSpPr/>
      </xdr:nvSpPr>
      <xdr:spPr>
        <a:xfrm rot="16200000">
          <a:off x="9239324" y="8753706"/>
          <a:ext cx="390687" cy="542626"/>
        </a:xfrm>
        <a:prstGeom prst="triangle">
          <a:avLst/>
        </a:prstGeom>
        <a:solidFill>
          <a:schemeClr val="bg1">
            <a:lumMod val="50000"/>
          </a:schemeClr>
        </a:soli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GB" sz="1100"/>
        </a:p>
      </xdr:txBody>
    </xdr:sp>
    <xdr:clientData/>
  </xdr:twoCellAnchor>
  <xdr:twoCellAnchor>
    <xdr:from>
      <xdr:col>13</xdr:col>
      <xdr:colOff>162427</xdr:colOff>
      <xdr:row>43</xdr:row>
      <xdr:rowOff>0</xdr:rowOff>
    </xdr:from>
    <xdr:to>
      <xdr:col>16</xdr:col>
      <xdr:colOff>174354</xdr:colOff>
      <xdr:row>44</xdr:row>
      <xdr:rowOff>172945</xdr:rowOff>
    </xdr:to>
    <xdr:sp macro="" textlink="">
      <xdr:nvSpPr>
        <xdr:cNvPr id="46" name="Isosceles Triangle 45">
          <a:extLst>
            <a:ext uri="{FF2B5EF4-FFF2-40B4-BE49-F238E27FC236}">
              <a16:creationId xmlns:a16="http://schemas.microsoft.com/office/drawing/2014/main" id="{00000000-0008-0000-0000-00002E000000}"/>
            </a:ext>
          </a:extLst>
        </xdr:cNvPr>
        <xdr:cNvSpPr/>
      </xdr:nvSpPr>
      <xdr:spPr>
        <a:xfrm rot="16200000">
          <a:off x="2558418" y="8729209"/>
          <a:ext cx="353920" cy="554852"/>
        </a:xfrm>
        <a:prstGeom prst="triangle">
          <a:avLst/>
        </a:prstGeom>
        <a:solidFill>
          <a:schemeClr val="bg1">
            <a:lumMod val="50000"/>
          </a:schemeClr>
        </a:soli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GB" sz="1100"/>
        </a:p>
      </xdr:txBody>
    </xdr:sp>
    <xdr:clientData/>
  </xdr:twoCellAnchor>
  <xdr:twoCellAnchor>
    <xdr:from>
      <xdr:col>17</xdr:col>
      <xdr:colOff>123826</xdr:colOff>
      <xdr:row>76</xdr:row>
      <xdr:rowOff>3922</xdr:rowOff>
    </xdr:from>
    <xdr:to>
      <xdr:col>25</xdr:col>
      <xdr:colOff>142876</xdr:colOff>
      <xdr:row>80</xdr:row>
      <xdr:rowOff>0</xdr:rowOff>
    </xdr:to>
    <xdr:sp macro="" textlink="">
      <xdr:nvSpPr>
        <xdr:cNvPr id="9" name="Speech Bubble: Rectangle with Corners Rounded 8">
          <a:extLst>
            <a:ext uri="{FF2B5EF4-FFF2-40B4-BE49-F238E27FC236}">
              <a16:creationId xmlns:a16="http://schemas.microsoft.com/office/drawing/2014/main" id="{00000000-0008-0000-0000-000009000000}"/>
            </a:ext>
          </a:extLst>
        </xdr:cNvPr>
        <xdr:cNvSpPr/>
      </xdr:nvSpPr>
      <xdr:spPr>
        <a:xfrm>
          <a:off x="2990851" y="14586697"/>
          <a:ext cx="1390650" cy="758078"/>
        </a:xfrm>
        <a:prstGeom prst="wedgeRoundRectCallout">
          <a:avLst>
            <a:gd name="adj1" fmla="val -58802"/>
            <a:gd name="adj2" fmla="val 94821"/>
            <a:gd name="adj3" fmla="val 16667"/>
          </a:avLst>
        </a:prstGeom>
        <a:solidFill>
          <a:srgbClr val="FFC000"/>
        </a:solidFill>
        <a:ln>
          <a:solidFill>
            <a:srgbClr val="FFC000"/>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r>
            <a:rPr lang="fr-fr" sz="1100"/>
            <a:t>Cliquez sur l’icône pour ouvrir le lien web de la publication</a:t>
          </a:r>
          <a:endParaRPr lang="en-GB" sz="1100"/>
        </a:p>
      </xdr:txBody>
    </xdr:sp>
    <xdr:clientData/>
  </xdr:twoCellAnchor>
  <xdr:twoCellAnchor editAs="oneCell">
    <xdr:from>
      <xdr:col>75</xdr:col>
      <xdr:colOff>123825</xdr:colOff>
      <xdr:row>0</xdr:row>
      <xdr:rowOff>25400</xdr:rowOff>
    </xdr:from>
    <xdr:to>
      <xdr:col>80</xdr:col>
      <xdr:colOff>151</xdr:colOff>
      <xdr:row>1</xdr:row>
      <xdr:rowOff>436244</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0"/>
        <a:srcRect t="11059" b="10471"/>
        <a:stretch/>
      </xdr:blipFill>
      <xdr:spPr>
        <a:xfrm>
          <a:off x="13639800" y="25400"/>
          <a:ext cx="763844" cy="565149"/>
        </a:xfrm>
        <a:prstGeom prst="rect">
          <a:avLst/>
        </a:prstGeom>
      </xdr:spPr>
    </xdr:pic>
    <xdr:clientData/>
  </xdr:twoCellAnchor>
  <xdr:twoCellAnchor editAs="oneCell">
    <xdr:from>
      <xdr:col>8</xdr:col>
      <xdr:colOff>123825</xdr:colOff>
      <xdr:row>76</xdr:row>
      <xdr:rowOff>0</xdr:rowOff>
    </xdr:from>
    <xdr:to>
      <xdr:col>16</xdr:col>
      <xdr:colOff>20955</xdr:colOff>
      <xdr:row>83</xdr:row>
      <xdr:rowOff>306461</xdr:rowOff>
    </xdr:to>
    <xdr:pic>
      <xdr:nvPicPr>
        <xdr:cNvPr id="18" name="Picture 17">
          <a:hlinkClick xmlns:r="http://schemas.openxmlformats.org/officeDocument/2006/relationships" r:id="rId11"/>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12"/>
        <a:stretch>
          <a:fillRect/>
        </a:stretch>
      </xdr:blipFill>
      <xdr:spPr>
        <a:xfrm>
          <a:off x="1447800" y="14582775"/>
          <a:ext cx="1276350" cy="1639962"/>
        </a:xfrm>
        <a:prstGeom prst="rect">
          <a:avLst/>
        </a:prstGeom>
        <a:effectLst>
          <a:outerShdw blurRad="190500" dir="2700000" algn="ctr" rotWithShape="0">
            <a:prstClr val="black">
              <a:alpha val="70000"/>
            </a:prstClr>
          </a:outerShdw>
        </a:effectLst>
      </xdr:spPr>
    </xdr:pic>
    <xdr:clientData/>
  </xdr:twoCellAnchor>
  <xdr:twoCellAnchor editAs="oneCell">
    <xdr:from>
      <xdr:col>47</xdr:col>
      <xdr:colOff>41905</xdr:colOff>
      <xdr:row>75</xdr:row>
      <xdr:rowOff>85725</xdr:rowOff>
    </xdr:from>
    <xdr:to>
      <xdr:col>56</xdr:col>
      <xdr:colOff>98205</xdr:colOff>
      <xdr:row>83</xdr:row>
      <xdr:rowOff>243839</xdr:rowOff>
    </xdr:to>
    <xdr:pic>
      <xdr:nvPicPr>
        <xdr:cNvPr id="2" name="Picture 1">
          <a:hlinkClick xmlns:r="http://schemas.openxmlformats.org/officeDocument/2006/relationships" r:id="rId13"/>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4"/>
        <a:stretch>
          <a:fillRect/>
        </a:stretch>
      </xdr:blipFill>
      <xdr:spPr>
        <a:xfrm>
          <a:off x="8052430" y="14573250"/>
          <a:ext cx="1606970" cy="1590675"/>
        </a:xfrm>
        <a:prstGeom prst="rect">
          <a:avLst/>
        </a:prstGeom>
        <a:effectLst>
          <a:outerShdw blurRad="190500" dir="2700000" algn="tl" rotWithShape="0">
            <a:prstClr val="black">
              <a:alpha val="70000"/>
            </a:prstClr>
          </a:outerShdw>
        </a:effec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1587743</xdr:colOff>
      <xdr:row>0</xdr:row>
      <xdr:rowOff>148004</xdr:rowOff>
    </xdr:from>
    <xdr:to>
      <xdr:col>2</xdr:col>
      <xdr:colOff>4712619</xdr:colOff>
      <xdr:row>1</xdr:row>
      <xdr:rowOff>254366</xdr:rowOff>
    </xdr:to>
    <xdr:sp macro="" textlink="">
      <xdr:nvSpPr>
        <xdr:cNvPr id="2" name="Rectangle 3">
          <a:extLst>
            <a:ext uri="{FF2B5EF4-FFF2-40B4-BE49-F238E27FC236}">
              <a16:creationId xmlns:a16="http://schemas.microsoft.com/office/drawing/2014/main" id="{96FC338E-E178-4202-A11B-165CE3431F5F}"/>
            </a:ext>
          </a:extLst>
        </xdr:cNvPr>
        <xdr:cNvSpPr/>
      </xdr:nvSpPr>
      <xdr:spPr>
        <a:xfrm>
          <a:off x="4371974" y="148004"/>
          <a:ext cx="3124876" cy="296862"/>
        </a:xfrm>
        <a:prstGeom prst="rect">
          <a:avLst/>
        </a:prstGeom>
        <a:solidFill>
          <a:srgbClr val="FFF6DE"/>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r>
            <a:rPr lang="fr-fr" sz="1000" b="1">
              <a:solidFill>
                <a:sysClr val="windowText" lastClr="000000"/>
              </a:solidFill>
              <a:effectLst/>
              <a:latin typeface="+mn-lt"/>
              <a:ea typeface="+mn-ea"/>
              <a:cs typeface="+mn-cs"/>
            </a:rPr>
            <a:t>Veuillez apporter votre contribution dans les cellules jaunes</a:t>
          </a:r>
          <a:endParaRPr lang="en-GB" sz="1000" u="none">
            <a:solidFill>
              <a:sysClr val="windowText" lastClr="000000"/>
            </a:solidFill>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724581</xdr:colOff>
      <xdr:row>0</xdr:row>
      <xdr:rowOff>156326</xdr:rowOff>
    </xdr:from>
    <xdr:to>
      <xdr:col>11</xdr:col>
      <xdr:colOff>555248</xdr:colOff>
      <xdr:row>3</xdr:row>
      <xdr:rowOff>193118</xdr:rowOff>
    </xdr:to>
    <xdr:sp macro="" textlink="">
      <xdr:nvSpPr>
        <xdr:cNvPr id="3" name="Rectangle 1">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a:off x="13461934" y="156326"/>
          <a:ext cx="1444314" cy="649380"/>
        </a:xfrm>
        <a:prstGeom prst="roundRect">
          <a:avLst/>
        </a:prstGeom>
        <a:solidFill>
          <a:srgbClr val="FFC000"/>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fr-fr" sz="1200" b="1">
              <a:solidFill>
                <a:sysClr val="windowText" lastClr="000000"/>
              </a:solidFill>
              <a:effectLst/>
              <a:latin typeface="+mn-lt"/>
              <a:ea typeface="+mn-ea"/>
              <a:cs typeface="+mn-cs"/>
            </a:rPr>
            <a:t>PASSEZ À L’ÉTAPE 3</a:t>
          </a:r>
          <a:r>
            <a:rPr lang="fr-fr" sz="1200">
              <a:solidFill>
                <a:sysClr val="windowText" lastClr="000000"/>
              </a:solidFill>
              <a:effectLst/>
              <a:latin typeface="+mn-lt"/>
              <a:ea typeface="+mn-ea"/>
              <a:cs typeface="+mn-cs"/>
            </a:rPr>
            <a:t> </a:t>
          </a:r>
          <a:r>
            <a:rPr lang="fr-fr" sz="1200" b="1">
              <a:solidFill>
                <a:sysClr val="windowText" lastClr="000000"/>
              </a:solidFill>
              <a:effectLst/>
              <a:latin typeface="+mn-lt"/>
              <a:ea typeface="+mn-ea"/>
              <a:cs typeface="+mn-cs"/>
            </a:rPr>
            <a:t>: </a:t>
          </a:r>
          <a:br>
            <a:rPr lang="en-GB" sz="1200" b="1" u="none" baseline="0">
              <a:solidFill>
                <a:sysClr val="windowText" lastClr="000000"/>
              </a:solidFill>
              <a:effectLst/>
              <a:latin typeface="+mn-lt"/>
              <a:ea typeface="+mn-ea"/>
              <a:cs typeface="+mn-cs"/>
            </a:rPr>
          </a:br>
          <a:r>
            <a:rPr lang="fr-fr" sz="1200" b="1">
              <a:solidFill>
                <a:sysClr val="windowText" lastClr="000000"/>
              </a:solidFill>
              <a:effectLst/>
              <a:latin typeface="+mn-lt"/>
              <a:ea typeface="+mn-ea"/>
              <a:cs typeface="+mn-cs"/>
            </a:rPr>
            <a:t>PLAN D’ACTION DU PEI</a:t>
          </a:r>
          <a:endParaRPr lang="en-GB" sz="1200" b="1" u="none" baseline="0">
            <a:solidFill>
              <a:sysClr val="windowText" lastClr="000000"/>
            </a:solidFill>
            <a:effectLst/>
            <a:latin typeface="+mn-lt"/>
            <a:ea typeface="+mn-ea"/>
            <a:cs typeface="+mn-cs"/>
          </a:endParaRPr>
        </a:p>
      </xdr:txBody>
    </xdr:sp>
    <xdr:clientData fPrintsWithSheet="0"/>
  </xdr:twoCellAnchor>
  <xdr:twoCellAnchor>
    <xdr:from>
      <xdr:col>9</xdr:col>
      <xdr:colOff>205848</xdr:colOff>
      <xdr:row>0</xdr:row>
      <xdr:rowOff>166172</xdr:rowOff>
    </xdr:from>
    <xdr:to>
      <xdr:col>9</xdr:col>
      <xdr:colOff>1464853</xdr:colOff>
      <xdr:row>3</xdr:row>
      <xdr:rowOff>186767</xdr:rowOff>
    </xdr:to>
    <xdr:sp macro="" textlink="">
      <xdr:nvSpPr>
        <xdr:cNvPr id="4" name="Rectangle 1">
          <a:hlinkClick xmlns:r="http://schemas.openxmlformats.org/officeDocument/2006/relationships" r:id="rId2"/>
          <a:extLst>
            <a:ext uri="{FF2B5EF4-FFF2-40B4-BE49-F238E27FC236}">
              <a16:creationId xmlns:a16="http://schemas.microsoft.com/office/drawing/2014/main" id="{00000000-0008-0000-0100-000004000000}"/>
            </a:ext>
          </a:extLst>
        </xdr:cNvPr>
        <xdr:cNvSpPr/>
      </xdr:nvSpPr>
      <xdr:spPr>
        <a:xfrm>
          <a:off x="10664672" y="166172"/>
          <a:ext cx="1259005" cy="633183"/>
        </a:xfrm>
        <a:prstGeom prst="roundRect">
          <a:avLst/>
        </a:prstGeom>
        <a:solidFill>
          <a:srgbClr val="FFC000"/>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fr-fr" sz="1200" b="1">
              <a:solidFill>
                <a:sysClr val="windowText" lastClr="000000"/>
              </a:solidFill>
              <a:effectLst/>
              <a:latin typeface="+mn-lt"/>
              <a:ea typeface="+mn-ea"/>
              <a:cs typeface="+mn-cs"/>
            </a:rPr>
            <a:t>ALLER AUX INSTRUCTIONS</a:t>
          </a:r>
        </a:p>
      </xdr:txBody>
    </xdr:sp>
    <xdr:clientData fPrintsWithSheet="0"/>
  </xdr:twoCellAnchor>
  <xdr:twoCellAnchor>
    <xdr:from>
      <xdr:col>9</xdr:col>
      <xdr:colOff>1567512</xdr:colOff>
      <xdr:row>0</xdr:row>
      <xdr:rowOff>153150</xdr:rowOff>
    </xdr:from>
    <xdr:to>
      <xdr:col>10</xdr:col>
      <xdr:colOff>630078</xdr:colOff>
      <xdr:row>3</xdr:row>
      <xdr:rowOff>194798</xdr:rowOff>
    </xdr:to>
    <xdr:sp macro="" textlink="">
      <xdr:nvSpPr>
        <xdr:cNvPr id="5" name="Rectangle 1">
          <a:hlinkClick xmlns:r="http://schemas.openxmlformats.org/officeDocument/2006/relationships" r:id="rId3"/>
          <a:extLst>
            <a:ext uri="{FF2B5EF4-FFF2-40B4-BE49-F238E27FC236}">
              <a16:creationId xmlns:a16="http://schemas.microsoft.com/office/drawing/2014/main" id="{00000000-0008-0000-0100-000005000000}"/>
            </a:ext>
          </a:extLst>
        </xdr:cNvPr>
        <xdr:cNvSpPr/>
      </xdr:nvSpPr>
      <xdr:spPr>
        <a:xfrm>
          <a:off x="12026336" y="153150"/>
          <a:ext cx="1341095" cy="654236"/>
        </a:xfrm>
        <a:prstGeom prst="roundRect">
          <a:avLst/>
        </a:prstGeom>
        <a:solidFill>
          <a:srgbClr val="FFC000"/>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fr-fr" sz="1200" b="1">
              <a:solidFill>
                <a:sysClr val="windowText" lastClr="000000"/>
              </a:solidFill>
              <a:effectLst/>
              <a:latin typeface="+mn-lt"/>
              <a:ea typeface="+mn-ea"/>
              <a:cs typeface="+mn-cs"/>
            </a:rPr>
            <a:t>ALLER AUX TABLEAUX </a:t>
          </a:r>
        </a:p>
        <a:p>
          <a:pPr marL="0" indent="0" algn="ctr"/>
          <a:r>
            <a:rPr lang="fr-fr" sz="1200" b="1">
              <a:solidFill>
                <a:sysClr val="windowText" lastClr="000000"/>
              </a:solidFill>
              <a:effectLst/>
              <a:latin typeface="+mn-lt"/>
              <a:ea typeface="+mn-ea"/>
              <a:cs typeface="+mn-cs"/>
            </a:rPr>
            <a:t>AVEC RÉSULTATS</a:t>
          </a:r>
        </a:p>
      </xdr:txBody>
    </xdr:sp>
    <xdr:clientData fPrintsWithSheet="0"/>
  </xdr:twoCellAnchor>
  <xdr:twoCellAnchor>
    <xdr:from>
      <xdr:col>11</xdr:col>
      <xdr:colOff>633876</xdr:colOff>
      <xdr:row>0</xdr:row>
      <xdr:rowOff>173694</xdr:rowOff>
    </xdr:from>
    <xdr:to>
      <xdr:col>13</xdr:col>
      <xdr:colOff>134467</xdr:colOff>
      <xdr:row>3</xdr:row>
      <xdr:rowOff>148107</xdr:rowOff>
    </xdr:to>
    <xdr:sp macro="" textlink="">
      <xdr:nvSpPr>
        <xdr:cNvPr id="6" name="Rectangle 3">
          <a:extLst>
            <a:ext uri="{FF2B5EF4-FFF2-40B4-BE49-F238E27FC236}">
              <a16:creationId xmlns:a16="http://schemas.microsoft.com/office/drawing/2014/main" id="{00000000-0008-0000-0100-000006000000}"/>
            </a:ext>
          </a:extLst>
        </xdr:cNvPr>
        <xdr:cNvSpPr/>
      </xdr:nvSpPr>
      <xdr:spPr>
        <a:xfrm>
          <a:off x="14984876" y="173694"/>
          <a:ext cx="1652120" cy="587001"/>
        </a:xfrm>
        <a:prstGeom prst="rect">
          <a:avLst/>
        </a:prstGeom>
        <a:solidFill>
          <a:srgbClr val="FFF6DE"/>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r>
            <a:rPr lang="fr-fr" sz="1100" b="1">
              <a:solidFill>
                <a:sysClr val="windowText" lastClr="000000"/>
              </a:solidFill>
              <a:effectLst/>
              <a:latin typeface="+mn-lt"/>
              <a:ea typeface="+mn-ea"/>
              <a:cs typeface="+mn-cs"/>
            </a:rPr>
            <a:t>Veuillez apporter votre contribution dans les cellules jaunes</a:t>
          </a:r>
          <a:endParaRPr lang="en-GB" sz="1100" u="none">
            <a:solidFill>
              <a:sysClr val="windowText" lastClr="000000"/>
            </a:solidFill>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26</xdr:col>
      <xdr:colOff>122464</xdr:colOff>
      <xdr:row>100</xdr:row>
      <xdr:rowOff>104778</xdr:rowOff>
    </xdr:from>
    <xdr:to>
      <xdr:col>55</xdr:col>
      <xdr:colOff>0</xdr:colOff>
      <xdr:row>100</xdr:row>
      <xdr:rowOff>108857</xdr:rowOff>
    </xdr:to>
    <xdr:cxnSp macro="">
      <xdr:nvCxnSpPr>
        <xdr:cNvPr id="5" name="Straight Arrow Connector 4">
          <a:extLst>
            <a:ext uri="{FF2B5EF4-FFF2-40B4-BE49-F238E27FC236}">
              <a16:creationId xmlns:a16="http://schemas.microsoft.com/office/drawing/2014/main" id="{75277052-D665-40F5-9876-05EEC8D4551B}"/>
            </a:ext>
          </a:extLst>
        </xdr:cNvPr>
        <xdr:cNvCxnSpPr/>
      </xdr:nvCxnSpPr>
      <xdr:spPr>
        <a:xfrm>
          <a:off x="4830989" y="1825628"/>
          <a:ext cx="4941661" cy="4079"/>
        </a:xfrm>
        <a:prstGeom prst="straightConnector1">
          <a:avLst/>
        </a:prstGeom>
        <a:ln>
          <a:solidFill>
            <a:schemeClr val="tx1"/>
          </a:solidFill>
          <a:tailEnd type="triangle" w="lg" len="lg"/>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45</xdr:col>
      <xdr:colOff>132232</xdr:colOff>
      <xdr:row>0</xdr:row>
      <xdr:rowOff>149036</xdr:rowOff>
    </xdr:from>
    <xdr:to>
      <xdr:col>53</xdr:col>
      <xdr:colOff>86473</xdr:colOff>
      <xdr:row>3</xdr:row>
      <xdr:rowOff>152399</xdr:rowOff>
    </xdr:to>
    <xdr:sp macro="" textlink="">
      <xdr:nvSpPr>
        <xdr:cNvPr id="13" name="Rectangle 1">
          <a:hlinkClick xmlns:r="http://schemas.openxmlformats.org/officeDocument/2006/relationships" r:id="rId1"/>
          <a:extLst>
            <a:ext uri="{FF2B5EF4-FFF2-40B4-BE49-F238E27FC236}">
              <a16:creationId xmlns:a16="http://schemas.microsoft.com/office/drawing/2014/main" id="{D138642B-B319-4756-AA36-54C33D77C0FF}"/>
            </a:ext>
          </a:extLst>
        </xdr:cNvPr>
        <xdr:cNvSpPr/>
      </xdr:nvSpPr>
      <xdr:spPr>
        <a:xfrm>
          <a:off x="8133232" y="149036"/>
          <a:ext cx="1376641" cy="606613"/>
        </a:xfrm>
        <a:prstGeom prst="roundRect">
          <a:avLst/>
        </a:prstGeom>
        <a:solidFill>
          <a:srgbClr val="FFC000"/>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fr-fr" sz="1200" b="1">
              <a:solidFill>
                <a:sysClr val="windowText" lastClr="000000"/>
              </a:solidFill>
              <a:effectLst/>
              <a:latin typeface="+mn-lt"/>
              <a:ea typeface="+mn-ea"/>
              <a:cs typeface="+mn-cs"/>
            </a:rPr>
            <a:t>ALLER AUX INSTRUCTIONS</a:t>
          </a:r>
        </a:p>
      </xdr:txBody>
    </xdr:sp>
    <xdr:clientData fPrintsWithSheet="0"/>
  </xdr:twoCellAnchor>
  <xdr:twoCellAnchor>
    <xdr:from>
      <xdr:col>64</xdr:col>
      <xdr:colOff>53974</xdr:colOff>
      <xdr:row>0</xdr:row>
      <xdr:rowOff>95251</xdr:rowOff>
    </xdr:from>
    <xdr:to>
      <xdr:col>73</xdr:col>
      <xdr:colOff>88900</xdr:colOff>
      <xdr:row>3</xdr:row>
      <xdr:rowOff>152401</xdr:rowOff>
    </xdr:to>
    <xdr:sp macro="" textlink="">
      <xdr:nvSpPr>
        <xdr:cNvPr id="14" name="Rectangle 1">
          <a:hlinkClick xmlns:r="http://schemas.openxmlformats.org/officeDocument/2006/relationships" r:id="rId2"/>
          <a:extLst>
            <a:ext uri="{FF2B5EF4-FFF2-40B4-BE49-F238E27FC236}">
              <a16:creationId xmlns:a16="http://schemas.microsoft.com/office/drawing/2014/main" id="{A7A37B61-EE06-453C-B2C5-7974325615DB}"/>
            </a:ext>
          </a:extLst>
        </xdr:cNvPr>
        <xdr:cNvSpPr/>
      </xdr:nvSpPr>
      <xdr:spPr>
        <a:xfrm>
          <a:off x="11433174" y="95251"/>
          <a:ext cx="1635126" cy="660400"/>
        </a:xfrm>
        <a:prstGeom prst="roundRect">
          <a:avLst/>
        </a:prstGeom>
        <a:solidFill>
          <a:srgbClr val="FFC000"/>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fr-fr" sz="1200" b="1">
              <a:solidFill>
                <a:sysClr val="windowText" lastClr="000000"/>
              </a:solidFill>
              <a:effectLst/>
              <a:latin typeface="+mn-lt"/>
              <a:ea typeface="+mn-ea"/>
              <a:cs typeface="+mn-cs"/>
            </a:rPr>
            <a:t>PASSEZ À L’ÉTAPE 3</a:t>
          </a:r>
          <a:r>
            <a:rPr lang="fr-fr" sz="1200">
              <a:solidFill>
                <a:sysClr val="windowText" lastClr="000000"/>
              </a:solidFill>
              <a:effectLst/>
              <a:latin typeface="+mn-lt"/>
              <a:ea typeface="+mn-ea"/>
              <a:cs typeface="+mn-cs"/>
            </a:rPr>
            <a:t> </a:t>
          </a:r>
          <a:r>
            <a:rPr lang="fr-fr" sz="1200" b="1">
              <a:solidFill>
                <a:sysClr val="windowText" lastClr="000000"/>
              </a:solidFill>
              <a:effectLst/>
              <a:latin typeface="+mn-lt"/>
              <a:ea typeface="+mn-ea"/>
              <a:cs typeface="+mn-cs"/>
            </a:rPr>
            <a:t>: </a:t>
          </a:r>
          <a:br>
            <a:rPr lang="en-GB" sz="1200" b="1" u="none" baseline="0">
              <a:solidFill>
                <a:sysClr val="windowText" lastClr="000000"/>
              </a:solidFill>
              <a:effectLst/>
              <a:latin typeface="+mn-lt"/>
              <a:ea typeface="+mn-ea"/>
              <a:cs typeface="+mn-cs"/>
            </a:rPr>
          </a:br>
          <a:r>
            <a:rPr lang="fr-fr" sz="1200" b="1">
              <a:solidFill>
                <a:sysClr val="windowText" lastClr="000000"/>
              </a:solidFill>
              <a:effectLst/>
              <a:latin typeface="+mn-lt"/>
              <a:ea typeface="+mn-ea"/>
              <a:cs typeface="+mn-cs"/>
            </a:rPr>
            <a:t>PLAN D’ACTION DU PEI</a:t>
          </a:r>
          <a:endParaRPr lang="en-GB" sz="1200" b="1" u="none" baseline="0">
            <a:solidFill>
              <a:sysClr val="windowText" lastClr="000000"/>
            </a:solidFill>
            <a:effectLst/>
            <a:latin typeface="+mn-lt"/>
            <a:ea typeface="+mn-ea"/>
            <a:cs typeface="+mn-cs"/>
          </a:endParaRPr>
        </a:p>
      </xdr:txBody>
    </xdr:sp>
    <xdr:clientData fPrintsWithSheet="0"/>
  </xdr:twoCellAnchor>
  <xdr:twoCellAnchor>
    <xdr:from>
      <xdr:col>54</xdr:col>
      <xdr:colOff>55953</xdr:colOff>
      <xdr:row>0</xdr:row>
      <xdr:rowOff>124198</xdr:rowOff>
    </xdr:from>
    <xdr:to>
      <xdr:col>63</xdr:col>
      <xdr:colOff>64621</xdr:colOff>
      <xdr:row>3</xdr:row>
      <xdr:rowOff>143621</xdr:rowOff>
    </xdr:to>
    <xdr:sp macro="" textlink="">
      <xdr:nvSpPr>
        <xdr:cNvPr id="15" name="Rectangle 1">
          <a:hlinkClick xmlns:r="http://schemas.openxmlformats.org/officeDocument/2006/relationships" r:id="rId3"/>
          <a:extLst>
            <a:ext uri="{FF2B5EF4-FFF2-40B4-BE49-F238E27FC236}">
              <a16:creationId xmlns:a16="http://schemas.microsoft.com/office/drawing/2014/main" id="{670FDC05-3585-44E5-A95C-B07DC148365C}"/>
            </a:ext>
          </a:extLst>
        </xdr:cNvPr>
        <xdr:cNvSpPr/>
      </xdr:nvSpPr>
      <xdr:spPr>
        <a:xfrm>
          <a:off x="9657153" y="124198"/>
          <a:ext cx="1608868" cy="622673"/>
        </a:xfrm>
        <a:prstGeom prst="roundRect">
          <a:avLst/>
        </a:prstGeom>
        <a:solidFill>
          <a:srgbClr val="FFC000"/>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fr-fr" sz="1200" b="1">
              <a:solidFill>
                <a:sysClr val="windowText" lastClr="000000"/>
              </a:solidFill>
              <a:effectLst/>
              <a:latin typeface="+mn-lt"/>
              <a:ea typeface="+mn-ea"/>
              <a:cs typeface="+mn-cs"/>
            </a:rPr>
            <a:t>PASSEZ AUX ÉTAPES 1 ET 2</a:t>
          </a:r>
          <a:r>
            <a:rPr lang="fr-fr" sz="1200">
              <a:solidFill>
                <a:sysClr val="windowText" lastClr="000000"/>
              </a:solidFill>
              <a:effectLst/>
              <a:latin typeface="+mn-lt"/>
              <a:ea typeface="+mn-ea"/>
              <a:cs typeface="+mn-cs"/>
            </a:rPr>
            <a:t> </a:t>
          </a:r>
          <a:r>
            <a:rPr lang="fr-fr" sz="1200" b="1">
              <a:solidFill>
                <a:sysClr val="windowText" lastClr="000000"/>
              </a:solidFill>
              <a:effectLst/>
              <a:latin typeface="+mn-lt"/>
              <a:ea typeface="+mn-ea"/>
              <a:cs typeface="+mn-cs"/>
            </a:rPr>
            <a:t>: </a:t>
          </a:r>
          <a:br>
            <a:rPr lang="en-GB" sz="1200" b="1" u="none" baseline="0">
              <a:solidFill>
                <a:sysClr val="windowText" lastClr="000000"/>
              </a:solidFill>
              <a:effectLst/>
              <a:latin typeface="+mn-lt"/>
              <a:ea typeface="+mn-ea"/>
              <a:cs typeface="+mn-cs"/>
            </a:rPr>
          </a:br>
          <a:r>
            <a:rPr lang="fr-fr" sz="1200" b="1">
              <a:solidFill>
                <a:sysClr val="windowText" lastClr="000000"/>
              </a:solidFill>
              <a:effectLst/>
              <a:latin typeface="+mn-lt"/>
              <a:ea typeface="+mn-ea"/>
              <a:cs typeface="+mn-cs"/>
            </a:rPr>
            <a:t>ÉVALUER &amp; SELECTIONNER</a:t>
          </a:r>
          <a:endParaRPr lang="en-GB" sz="1200" b="1" u="none" baseline="0">
            <a:solidFill>
              <a:sysClr val="windowText" lastClr="000000"/>
            </a:solidFill>
            <a:effectLst/>
            <a:latin typeface="+mn-lt"/>
            <a:ea typeface="+mn-ea"/>
            <a:cs typeface="+mn-cs"/>
          </a:endParaRPr>
        </a:p>
      </xdr:txBody>
    </xdr:sp>
    <xdr:clientData fPrintsWithSheet="0"/>
  </xdr:twoCellAnchor>
  <xdr:twoCellAnchor>
    <xdr:from>
      <xdr:col>31</xdr:col>
      <xdr:colOff>6350</xdr:colOff>
      <xdr:row>107</xdr:row>
      <xdr:rowOff>95250</xdr:rowOff>
    </xdr:from>
    <xdr:to>
      <xdr:col>35</xdr:col>
      <xdr:colOff>9525</xdr:colOff>
      <xdr:row>107</xdr:row>
      <xdr:rowOff>95250</xdr:rowOff>
    </xdr:to>
    <xdr:cxnSp macro="">
      <xdr:nvCxnSpPr>
        <xdr:cNvPr id="12" name="Straight Arrow Connector 11">
          <a:extLst>
            <a:ext uri="{FF2B5EF4-FFF2-40B4-BE49-F238E27FC236}">
              <a16:creationId xmlns:a16="http://schemas.microsoft.com/office/drawing/2014/main" id="{0C667DB6-7C67-41AC-B326-C8064FF6392C}"/>
            </a:ext>
          </a:extLst>
        </xdr:cNvPr>
        <xdr:cNvCxnSpPr/>
      </xdr:nvCxnSpPr>
      <xdr:spPr>
        <a:xfrm>
          <a:off x="5619750" y="4762500"/>
          <a:ext cx="720725" cy="0"/>
        </a:xfrm>
        <a:prstGeom prst="straightConnector1">
          <a:avLst/>
        </a:prstGeom>
        <a:ln w="38100">
          <a:solidFill>
            <a:schemeClr val="bg1">
              <a:lumMod val="50000"/>
            </a:schemeClr>
          </a:solidFill>
          <a:tailEnd type="triangle" w="lg" len="lg"/>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31</xdr:col>
      <xdr:colOff>0</xdr:colOff>
      <xdr:row>109</xdr:row>
      <xdr:rowOff>123825</xdr:rowOff>
    </xdr:from>
    <xdr:to>
      <xdr:col>35</xdr:col>
      <xdr:colOff>2234</xdr:colOff>
      <xdr:row>109</xdr:row>
      <xdr:rowOff>126034</xdr:rowOff>
    </xdr:to>
    <xdr:cxnSp macro="">
      <xdr:nvCxnSpPr>
        <xdr:cNvPr id="17" name="Straight Arrow Connector 16">
          <a:extLst>
            <a:ext uri="{FF2B5EF4-FFF2-40B4-BE49-F238E27FC236}">
              <a16:creationId xmlns:a16="http://schemas.microsoft.com/office/drawing/2014/main" id="{C740251A-AEB2-4D11-8F70-DDA9A562E220}"/>
            </a:ext>
          </a:extLst>
        </xdr:cNvPr>
        <xdr:cNvCxnSpPr/>
      </xdr:nvCxnSpPr>
      <xdr:spPr>
        <a:xfrm>
          <a:off x="5610225" y="5226050"/>
          <a:ext cx="726134" cy="2209"/>
        </a:xfrm>
        <a:prstGeom prst="straightConnector1">
          <a:avLst/>
        </a:prstGeom>
        <a:ln w="12700">
          <a:solidFill>
            <a:schemeClr val="bg1">
              <a:lumMod val="50000"/>
            </a:schemeClr>
          </a:solidFill>
          <a:tailEnd type="triangle" w="lg" len="lg"/>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22</xdr:col>
      <xdr:colOff>171450</xdr:colOff>
      <xdr:row>109</xdr:row>
      <xdr:rowOff>111125</xdr:rowOff>
    </xdr:from>
    <xdr:to>
      <xdr:col>26</xdr:col>
      <xdr:colOff>173684</xdr:colOff>
      <xdr:row>109</xdr:row>
      <xdr:rowOff>113334</xdr:rowOff>
    </xdr:to>
    <xdr:cxnSp macro="">
      <xdr:nvCxnSpPr>
        <xdr:cNvPr id="18" name="Straight Arrow Connector 17">
          <a:extLst>
            <a:ext uri="{FF2B5EF4-FFF2-40B4-BE49-F238E27FC236}">
              <a16:creationId xmlns:a16="http://schemas.microsoft.com/office/drawing/2014/main" id="{2F7636A6-722A-43D4-8FF8-3AF4EF508164}"/>
            </a:ext>
          </a:extLst>
        </xdr:cNvPr>
        <xdr:cNvCxnSpPr/>
      </xdr:nvCxnSpPr>
      <xdr:spPr>
        <a:xfrm>
          <a:off x="4152900" y="5216525"/>
          <a:ext cx="726134" cy="2209"/>
        </a:xfrm>
        <a:prstGeom prst="straightConnector1">
          <a:avLst/>
        </a:prstGeom>
        <a:ln w="12700">
          <a:solidFill>
            <a:schemeClr val="bg1">
              <a:lumMod val="50000"/>
            </a:schemeClr>
          </a:solidFill>
          <a:headEnd type="none" w="med" len="med"/>
          <a:tailEnd type="none" w="med" len="med"/>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31</xdr:col>
      <xdr:colOff>0</xdr:colOff>
      <xdr:row>110</xdr:row>
      <xdr:rowOff>111125</xdr:rowOff>
    </xdr:from>
    <xdr:to>
      <xdr:col>35</xdr:col>
      <xdr:colOff>2234</xdr:colOff>
      <xdr:row>110</xdr:row>
      <xdr:rowOff>113334</xdr:rowOff>
    </xdr:to>
    <xdr:cxnSp macro="">
      <xdr:nvCxnSpPr>
        <xdr:cNvPr id="19" name="Straight Arrow Connector 18">
          <a:extLst>
            <a:ext uri="{FF2B5EF4-FFF2-40B4-BE49-F238E27FC236}">
              <a16:creationId xmlns:a16="http://schemas.microsoft.com/office/drawing/2014/main" id="{F0328D94-E629-42D4-B839-4DD0E20A64D8}"/>
            </a:ext>
          </a:extLst>
        </xdr:cNvPr>
        <xdr:cNvCxnSpPr/>
      </xdr:nvCxnSpPr>
      <xdr:spPr>
        <a:xfrm>
          <a:off x="5610225" y="5454650"/>
          <a:ext cx="726134" cy="2209"/>
        </a:xfrm>
        <a:prstGeom prst="straightConnector1">
          <a:avLst/>
        </a:prstGeom>
        <a:ln w="12700">
          <a:solidFill>
            <a:schemeClr val="bg1">
              <a:lumMod val="50000"/>
            </a:schemeClr>
          </a:solidFill>
          <a:tailEnd type="triangle" w="lg" len="lg"/>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23</xdr:col>
      <xdr:colOff>9525</xdr:colOff>
      <xdr:row>110</xdr:row>
      <xdr:rowOff>114300</xdr:rowOff>
    </xdr:from>
    <xdr:to>
      <xdr:col>27</xdr:col>
      <xdr:colOff>11759</xdr:colOff>
      <xdr:row>110</xdr:row>
      <xdr:rowOff>116509</xdr:rowOff>
    </xdr:to>
    <xdr:cxnSp macro="">
      <xdr:nvCxnSpPr>
        <xdr:cNvPr id="20" name="Straight Arrow Connector 19">
          <a:extLst>
            <a:ext uri="{FF2B5EF4-FFF2-40B4-BE49-F238E27FC236}">
              <a16:creationId xmlns:a16="http://schemas.microsoft.com/office/drawing/2014/main" id="{C5469B4C-C1B1-494F-AA1C-69AF8C3466B9}"/>
            </a:ext>
          </a:extLst>
        </xdr:cNvPr>
        <xdr:cNvCxnSpPr/>
      </xdr:nvCxnSpPr>
      <xdr:spPr>
        <a:xfrm>
          <a:off x="4168775" y="5457825"/>
          <a:ext cx="726134" cy="2209"/>
        </a:xfrm>
        <a:prstGeom prst="straightConnector1">
          <a:avLst/>
        </a:prstGeom>
        <a:ln w="12700">
          <a:solidFill>
            <a:schemeClr val="bg1">
              <a:lumMod val="50000"/>
            </a:schemeClr>
          </a:solidFill>
          <a:headEnd type="none" w="med" len="med"/>
          <a:tailEnd type="none" w="med" len="med"/>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30</xdr:col>
      <xdr:colOff>168275</xdr:colOff>
      <xdr:row>111</xdr:row>
      <xdr:rowOff>104775</xdr:rowOff>
    </xdr:from>
    <xdr:to>
      <xdr:col>34</xdr:col>
      <xdr:colOff>170509</xdr:colOff>
      <xdr:row>111</xdr:row>
      <xdr:rowOff>106984</xdr:rowOff>
    </xdr:to>
    <xdr:cxnSp macro="">
      <xdr:nvCxnSpPr>
        <xdr:cNvPr id="21" name="Straight Arrow Connector 20">
          <a:extLst>
            <a:ext uri="{FF2B5EF4-FFF2-40B4-BE49-F238E27FC236}">
              <a16:creationId xmlns:a16="http://schemas.microsoft.com/office/drawing/2014/main" id="{66A4B680-D3AC-435E-9D21-F27C4F22A7B3}"/>
            </a:ext>
          </a:extLst>
        </xdr:cNvPr>
        <xdr:cNvCxnSpPr/>
      </xdr:nvCxnSpPr>
      <xdr:spPr>
        <a:xfrm>
          <a:off x="5597525" y="5626100"/>
          <a:ext cx="726134" cy="2209"/>
        </a:xfrm>
        <a:prstGeom prst="straightConnector1">
          <a:avLst/>
        </a:prstGeom>
        <a:ln w="12700">
          <a:solidFill>
            <a:schemeClr val="bg1">
              <a:lumMod val="50000"/>
            </a:schemeClr>
          </a:solidFill>
          <a:tailEnd type="triangle" w="lg" len="lg"/>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22</xdr:col>
      <xdr:colOff>168275</xdr:colOff>
      <xdr:row>111</xdr:row>
      <xdr:rowOff>95250</xdr:rowOff>
    </xdr:from>
    <xdr:to>
      <xdr:col>26</xdr:col>
      <xdr:colOff>170509</xdr:colOff>
      <xdr:row>111</xdr:row>
      <xdr:rowOff>97459</xdr:rowOff>
    </xdr:to>
    <xdr:cxnSp macro="">
      <xdr:nvCxnSpPr>
        <xdr:cNvPr id="22" name="Straight Arrow Connector 21">
          <a:extLst>
            <a:ext uri="{FF2B5EF4-FFF2-40B4-BE49-F238E27FC236}">
              <a16:creationId xmlns:a16="http://schemas.microsoft.com/office/drawing/2014/main" id="{E78A045B-B9FB-435C-8669-D847E9AB4DF4}"/>
            </a:ext>
          </a:extLst>
        </xdr:cNvPr>
        <xdr:cNvCxnSpPr/>
      </xdr:nvCxnSpPr>
      <xdr:spPr>
        <a:xfrm>
          <a:off x="4149725" y="5619750"/>
          <a:ext cx="726134" cy="2209"/>
        </a:xfrm>
        <a:prstGeom prst="straightConnector1">
          <a:avLst/>
        </a:prstGeom>
        <a:ln w="12700">
          <a:solidFill>
            <a:schemeClr val="bg1">
              <a:lumMod val="50000"/>
            </a:schemeClr>
          </a:solidFill>
          <a:headEnd type="none" w="med" len="med"/>
          <a:tailEnd type="none" w="med" len="med"/>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23</xdr:col>
      <xdr:colOff>9525</xdr:colOff>
      <xdr:row>107</xdr:row>
      <xdr:rowOff>95250</xdr:rowOff>
    </xdr:from>
    <xdr:to>
      <xdr:col>27</xdr:col>
      <xdr:colOff>6350</xdr:colOff>
      <xdr:row>107</xdr:row>
      <xdr:rowOff>95250</xdr:rowOff>
    </xdr:to>
    <xdr:cxnSp macro="">
      <xdr:nvCxnSpPr>
        <xdr:cNvPr id="23" name="Straight Arrow Connector 22">
          <a:extLst>
            <a:ext uri="{FF2B5EF4-FFF2-40B4-BE49-F238E27FC236}">
              <a16:creationId xmlns:a16="http://schemas.microsoft.com/office/drawing/2014/main" id="{9E5E2A85-E648-4BFD-8A17-03EC98337CBE}"/>
            </a:ext>
          </a:extLst>
        </xdr:cNvPr>
        <xdr:cNvCxnSpPr/>
      </xdr:nvCxnSpPr>
      <xdr:spPr>
        <a:xfrm>
          <a:off x="4168775" y="4762500"/>
          <a:ext cx="727075" cy="0"/>
        </a:xfrm>
        <a:prstGeom prst="straightConnector1">
          <a:avLst/>
        </a:prstGeom>
        <a:ln w="38100">
          <a:solidFill>
            <a:schemeClr val="bg1">
              <a:lumMod val="50000"/>
            </a:schemeClr>
          </a:solidFill>
          <a:headEnd type="none" w="med" len="med"/>
          <a:tailEnd type="none" w="med" len="med"/>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69</xdr:col>
      <xdr:colOff>6350</xdr:colOff>
      <xdr:row>107</xdr:row>
      <xdr:rowOff>95250</xdr:rowOff>
    </xdr:from>
    <xdr:to>
      <xdr:col>73</xdr:col>
      <xdr:colOff>9525</xdr:colOff>
      <xdr:row>107</xdr:row>
      <xdr:rowOff>95250</xdr:rowOff>
    </xdr:to>
    <xdr:cxnSp macro="">
      <xdr:nvCxnSpPr>
        <xdr:cNvPr id="24" name="Straight Arrow Connector 23">
          <a:extLst>
            <a:ext uri="{FF2B5EF4-FFF2-40B4-BE49-F238E27FC236}">
              <a16:creationId xmlns:a16="http://schemas.microsoft.com/office/drawing/2014/main" id="{AC31E8C9-2440-4215-AB87-0FEB8553E8F1}"/>
            </a:ext>
          </a:extLst>
        </xdr:cNvPr>
        <xdr:cNvCxnSpPr/>
      </xdr:nvCxnSpPr>
      <xdr:spPr>
        <a:xfrm>
          <a:off x="12496800" y="4762500"/>
          <a:ext cx="720725" cy="0"/>
        </a:xfrm>
        <a:prstGeom prst="straightConnector1">
          <a:avLst/>
        </a:prstGeom>
        <a:ln w="38100">
          <a:solidFill>
            <a:schemeClr val="bg1">
              <a:lumMod val="50000"/>
            </a:schemeClr>
          </a:solidFill>
          <a:tailEnd type="triangle" w="lg" len="lg"/>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69</xdr:col>
      <xdr:colOff>0</xdr:colOff>
      <xdr:row>109</xdr:row>
      <xdr:rowOff>123825</xdr:rowOff>
    </xdr:from>
    <xdr:to>
      <xdr:col>73</xdr:col>
      <xdr:colOff>2234</xdr:colOff>
      <xdr:row>109</xdr:row>
      <xdr:rowOff>126034</xdr:rowOff>
    </xdr:to>
    <xdr:cxnSp macro="">
      <xdr:nvCxnSpPr>
        <xdr:cNvPr id="25" name="Straight Arrow Connector 24">
          <a:extLst>
            <a:ext uri="{FF2B5EF4-FFF2-40B4-BE49-F238E27FC236}">
              <a16:creationId xmlns:a16="http://schemas.microsoft.com/office/drawing/2014/main" id="{22B6D818-B683-4D14-868E-C84A364856F5}"/>
            </a:ext>
          </a:extLst>
        </xdr:cNvPr>
        <xdr:cNvCxnSpPr/>
      </xdr:nvCxnSpPr>
      <xdr:spPr>
        <a:xfrm>
          <a:off x="12487275" y="5226050"/>
          <a:ext cx="726134" cy="2209"/>
        </a:xfrm>
        <a:prstGeom prst="straightConnector1">
          <a:avLst/>
        </a:prstGeom>
        <a:ln w="12700">
          <a:solidFill>
            <a:schemeClr val="bg1">
              <a:lumMod val="50000"/>
            </a:schemeClr>
          </a:solidFill>
          <a:tailEnd type="triangle" w="lg" len="lg"/>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60</xdr:col>
      <xdr:colOff>171450</xdr:colOff>
      <xdr:row>109</xdr:row>
      <xdr:rowOff>111125</xdr:rowOff>
    </xdr:from>
    <xdr:to>
      <xdr:col>64</xdr:col>
      <xdr:colOff>173684</xdr:colOff>
      <xdr:row>109</xdr:row>
      <xdr:rowOff>113334</xdr:rowOff>
    </xdr:to>
    <xdr:cxnSp macro="">
      <xdr:nvCxnSpPr>
        <xdr:cNvPr id="26" name="Straight Arrow Connector 25">
          <a:extLst>
            <a:ext uri="{FF2B5EF4-FFF2-40B4-BE49-F238E27FC236}">
              <a16:creationId xmlns:a16="http://schemas.microsoft.com/office/drawing/2014/main" id="{2560926C-F86B-4C4A-BBD5-C9917BE159CF}"/>
            </a:ext>
          </a:extLst>
        </xdr:cNvPr>
        <xdr:cNvCxnSpPr/>
      </xdr:nvCxnSpPr>
      <xdr:spPr>
        <a:xfrm>
          <a:off x="11029950" y="5216525"/>
          <a:ext cx="726134" cy="2209"/>
        </a:xfrm>
        <a:prstGeom prst="straightConnector1">
          <a:avLst/>
        </a:prstGeom>
        <a:ln w="12700">
          <a:solidFill>
            <a:schemeClr val="bg1">
              <a:lumMod val="50000"/>
            </a:schemeClr>
          </a:solidFill>
          <a:headEnd type="none" w="med" len="med"/>
          <a:tailEnd type="none" w="med" len="med"/>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69</xdr:col>
      <xdr:colOff>0</xdr:colOff>
      <xdr:row>110</xdr:row>
      <xdr:rowOff>111125</xdr:rowOff>
    </xdr:from>
    <xdr:to>
      <xdr:col>73</xdr:col>
      <xdr:colOff>2234</xdr:colOff>
      <xdr:row>110</xdr:row>
      <xdr:rowOff>113334</xdr:rowOff>
    </xdr:to>
    <xdr:cxnSp macro="">
      <xdr:nvCxnSpPr>
        <xdr:cNvPr id="27" name="Straight Arrow Connector 26">
          <a:extLst>
            <a:ext uri="{FF2B5EF4-FFF2-40B4-BE49-F238E27FC236}">
              <a16:creationId xmlns:a16="http://schemas.microsoft.com/office/drawing/2014/main" id="{683DFF7C-0048-432B-BB76-CF5C1B975D09}"/>
            </a:ext>
          </a:extLst>
        </xdr:cNvPr>
        <xdr:cNvCxnSpPr/>
      </xdr:nvCxnSpPr>
      <xdr:spPr>
        <a:xfrm>
          <a:off x="12487275" y="5454650"/>
          <a:ext cx="726134" cy="2209"/>
        </a:xfrm>
        <a:prstGeom prst="straightConnector1">
          <a:avLst/>
        </a:prstGeom>
        <a:ln w="12700">
          <a:solidFill>
            <a:schemeClr val="bg1">
              <a:lumMod val="50000"/>
            </a:schemeClr>
          </a:solidFill>
          <a:tailEnd type="triangle" w="lg" len="lg"/>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61</xdr:col>
      <xdr:colOff>9525</xdr:colOff>
      <xdr:row>110</xdr:row>
      <xdr:rowOff>114300</xdr:rowOff>
    </xdr:from>
    <xdr:to>
      <xdr:col>65</xdr:col>
      <xdr:colOff>11759</xdr:colOff>
      <xdr:row>110</xdr:row>
      <xdr:rowOff>116509</xdr:rowOff>
    </xdr:to>
    <xdr:cxnSp macro="">
      <xdr:nvCxnSpPr>
        <xdr:cNvPr id="28" name="Straight Arrow Connector 27">
          <a:extLst>
            <a:ext uri="{FF2B5EF4-FFF2-40B4-BE49-F238E27FC236}">
              <a16:creationId xmlns:a16="http://schemas.microsoft.com/office/drawing/2014/main" id="{08A94FCF-B57D-49B8-AF07-5300EA570E7F}"/>
            </a:ext>
          </a:extLst>
        </xdr:cNvPr>
        <xdr:cNvCxnSpPr/>
      </xdr:nvCxnSpPr>
      <xdr:spPr>
        <a:xfrm>
          <a:off x="11045825" y="5457825"/>
          <a:ext cx="726134" cy="2209"/>
        </a:xfrm>
        <a:prstGeom prst="straightConnector1">
          <a:avLst/>
        </a:prstGeom>
        <a:ln w="12700">
          <a:solidFill>
            <a:schemeClr val="bg1">
              <a:lumMod val="50000"/>
            </a:schemeClr>
          </a:solidFill>
          <a:headEnd type="none" w="med" len="med"/>
          <a:tailEnd type="none" w="med" len="med"/>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68</xdr:col>
      <xdr:colOff>168275</xdr:colOff>
      <xdr:row>111</xdr:row>
      <xdr:rowOff>104775</xdr:rowOff>
    </xdr:from>
    <xdr:to>
      <xdr:col>72</xdr:col>
      <xdr:colOff>170509</xdr:colOff>
      <xdr:row>111</xdr:row>
      <xdr:rowOff>106984</xdr:rowOff>
    </xdr:to>
    <xdr:cxnSp macro="">
      <xdr:nvCxnSpPr>
        <xdr:cNvPr id="29" name="Straight Arrow Connector 28">
          <a:extLst>
            <a:ext uri="{FF2B5EF4-FFF2-40B4-BE49-F238E27FC236}">
              <a16:creationId xmlns:a16="http://schemas.microsoft.com/office/drawing/2014/main" id="{3CC62A0E-F482-4015-ADF3-C2E39FDC556F}"/>
            </a:ext>
          </a:extLst>
        </xdr:cNvPr>
        <xdr:cNvCxnSpPr/>
      </xdr:nvCxnSpPr>
      <xdr:spPr>
        <a:xfrm>
          <a:off x="12474575" y="5626100"/>
          <a:ext cx="726134" cy="2209"/>
        </a:xfrm>
        <a:prstGeom prst="straightConnector1">
          <a:avLst/>
        </a:prstGeom>
        <a:ln w="12700">
          <a:solidFill>
            <a:schemeClr val="bg1">
              <a:lumMod val="50000"/>
            </a:schemeClr>
          </a:solidFill>
          <a:tailEnd type="triangle" w="lg" len="lg"/>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60</xdr:col>
      <xdr:colOff>168275</xdr:colOff>
      <xdr:row>111</xdr:row>
      <xdr:rowOff>95250</xdr:rowOff>
    </xdr:from>
    <xdr:to>
      <xdr:col>64</xdr:col>
      <xdr:colOff>170509</xdr:colOff>
      <xdr:row>111</xdr:row>
      <xdr:rowOff>97459</xdr:rowOff>
    </xdr:to>
    <xdr:cxnSp macro="">
      <xdr:nvCxnSpPr>
        <xdr:cNvPr id="30" name="Straight Arrow Connector 29">
          <a:extLst>
            <a:ext uri="{FF2B5EF4-FFF2-40B4-BE49-F238E27FC236}">
              <a16:creationId xmlns:a16="http://schemas.microsoft.com/office/drawing/2014/main" id="{CE5499E0-C2A5-4FEB-977E-E99037EB98F5}"/>
            </a:ext>
          </a:extLst>
        </xdr:cNvPr>
        <xdr:cNvCxnSpPr/>
      </xdr:nvCxnSpPr>
      <xdr:spPr>
        <a:xfrm>
          <a:off x="11026775" y="5619750"/>
          <a:ext cx="726134" cy="2209"/>
        </a:xfrm>
        <a:prstGeom prst="straightConnector1">
          <a:avLst/>
        </a:prstGeom>
        <a:ln w="12700">
          <a:solidFill>
            <a:schemeClr val="bg1">
              <a:lumMod val="50000"/>
            </a:schemeClr>
          </a:solidFill>
          <a:headEnd type="none" w="med" len="med"/>
          <a:tailEnd type="none" w="med" len="med"/>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61</xdr:col>
      <xdr:colOff>9525</xdr:colOff>
      <xdr:row>107</xdr:row>
      <xdr:rowOff>95250</xdr:rowOff>
    </xdr:from>
    <xdr:to>
      <xdr:col>65</xdr:col>
      <xdr:colOff>6350</xdr:colOff>
      <xdr:row>107</xdr:row>
      <xdr:rowOff>95250</xdr:rowOff>
    </xdr:to>
    <xdr:cxnSp macro="">
      <xdr:nvCxnSpPr>
        <xdr:cNvPr id="31" name="Straight Arrow Connector 30">
          <a:extLst>
            <a:ext uri="{FF2B5EF4-FFF2-40B4-BE49-F238E27FC236}">
              <a16:creationId xmlns:a16="http://schemas.microsoft.com/office/drawing/2014/main" id="{C912E62B-A7FC-4AFB-9238-2D6DC9AA965E}"/>
            </a:ext>
          </a:extLst>
        </xdr:cNvPr>
        <xdr:cNvCxnSpPr/>
      </xdr:nvCxnSpPr>
      <xdr:spPr>
        <a:xfrm>
          <a:off x="11045825" y="4762500"/>
          <a:ext cx="727075" cy="0"/>
        </a:xfrm>
        <a:prstGeom prst="straightConnector1">
          <a:avLst/>
        </a:prstGeom>
        <a:ln w="38100">
          <a:solidFill>
            <a:schemeClr val="bg1">
              <a:lumMod val="50000"/>
            </a:schemeClr>
          </a:solidFill>
          <a:headEnd type="none" w="med" len="med"/>
          <a:tailEnd type="none" w="med" len="med"/>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31</xdr:col>
      <xdr:colOff>19050</xdr:colOff>
      <xdr:row>118</xdr:row>
      <xdr:rowOff>133350</xdr:rowOff>
    </xdr:from>
    <xdr:to>
      <xdr:col>35</xdr:col>
      <xdr:colOff>15875</xdr:colOff>
      <xdr:row>118</xdr:row>
      <xdr:rowOff>133350</xdr:rowOff>
    </xdr:to>
    <xdr:cxnSp macro="">
      <xdr:nvCxnSpPr>
        <xdr:cNvPr id="32" name="Straight Arrow Connector 31">
          <a:extLst>
            <a:ext uri="{FF2B5EF4-FFF2-40B4-BE49-F238E27FC236}">
              <a16:creationId xmlns:a16="http://schemas.microsoft.com/office/drawing/2014/main" id="{9B8BDB4C-D131-4EA9-9DCF-66E39567EE4E}"/>
            </a:ext>
          </a:extLst>
        </xdr:cNvPr>
        <xdr:cNvCxnSpPr/>
      </xdr:nvCxnSpPr>
      <xdr:spPr>
        <a:xfrm>
          <a:off x="5629275" y="15916275"/>
          <a:ext cx="720725" cy="0"/>
        </a:xfrm>
        <a:prstGeom prst="straightConnector1">
          <a:avLst/>
        </a:prstGeom>
        <a:ln w="38100">
          <a:solidFill>
            <a:schemeClr val="bg1">
              <a:lumMod val="50000"/>
            </a:schemeClr>
          </a:solidFill>
          <a:tailEnd type="triangle" w="lg" len="lg"/>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31</xdr:col>
      <xdr:colOff>0</xdr:colOff>
      <xdr:row>120</xdr:row>
      <xdr:rowOff>123825</xdr:rowOff>
    </xdr:from>
    <xdr:to>
      <xdr:col>35</xdr:col>
      <xdr:colOff>2234</xdr:colOff>
      <xdr:row>120</xdr:row>
      <xdr:rowOff>126034</xdr:rowOff>
    </xdr:to>
    <xdr:cxnSp macro="">
      <xdr:nvCxnSpPr>
        <xdr:cNvPr id="33" name="Straight Arrow Connector 32">
          <a:extLst>
            <a:ext uri="{FF2B5EF4-FFF2-40B4-BE49-F238E27FC236}">
              <a16:creationId xmlns:a16="http://schemas.microsoft.com/office/drawing/2014/main" id="{D3338721-5966-42A9-8182-32CC5893CF1D}"/>
            </a:ext>
          </a:extLst>
        </xdr:cNvPr>
        <xdr:cNvCxnSpPr/>
      </xdr:nvCxnSpPr>
      <xdr:spPr>
        <a:xfrm>
          <a:off x="5610225" y="7578725"/>
          <a:ext cx="726134" cy="2209"/>
        </a:xfrm>
        <a:prstGeom prst="straightConnector1">
          <a:avLst/>
        </a:prstGeom>
        <a:ln w="12700">
          <a:solidFill>
            <a:schemeClr val="bg1">
              <a:lumMod val="50000"/>
            </a:schemeClr>
          </a:solidFill>
          <a:tailEnd type="triangle" w="lg" len="lg"/>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22</xdr:col>
      <xdr:colOff>171450</xdr:colOff>
      <xdr:row>120</xdr:row>
      <xdr:rowOff>111125</xdr:rowOff>
    </xdr:from>
    <xdr:to>
      <xdr:col>26</xdr:col>
      <xdr:colOff>173684</xdr:colOff>
      <xdr:row>120</xdr:row>
      <xdr:rowOff>113334</xdr:rowOff>
    </xdr:to>
    <xdr:cxnSp macro="">
      <xdr:nvCxnSpPr>
        <xdr:cNvPr id="34" name="Straight Arrow Connector 33">
          <a:extLst>
            <a:ext uri="{FF2B5EF4-FFF2-40B4-BE49-F238E27FC236}">
              <a16:creationId xmlns:a16="http://schemas.microsoft.com/office/drawing/2014/main" id="{9E1DDC77-E5BC-447C-BFC1-E3B11E0137ED}"/>
            </a:ext>
          </a:extLst>
        </xdr:cNvPr>
        <xdr:cNvCxnSpPr/>
      </xdr:nvCxnSpPr>
      <xdr:spPr>
        <a:xfrm>
          <a:off x="4152900" y="7569200"/>
          <a:ext cx="726134" cy="2209"/>
        </a:xfrm>
        <a:prstGeom prst="straightConnector1">
          <a:avLst/>
        </a:prstGeom>
        <a:ln w="12700">
          <a:solidFill>
            <a:schemeClr val="bg1">
              <a:lumMod val="50000"/>
            </a:schemeClr>
          </a:solidFill>
          <a:headEnd type="none" w="med" len="med"/>
          <a:tailEnd type="none" w="med" len="med"/>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31</xdr:col>
      <xdr:colOff>0</xdr:colOff>
      <xdr:row>121</xdr:row>
      <xdr:rowOff>111125</xdr:rowOff>
    </xdr:from>
    <xdr:to>
      <xdr:col>35</xdr:col>
      <xdr:colOff>2234</xdr:colOff>
      <xdr:row>121</xdr:row>
      <xdr:rowOff>113334</xdr:rowOff>
    </xdr:to>
    <xdr:cxnSp macro="">
      <xdr:nvCxnSpPr>
        <xdr:cNvPr id="35" name="Straight Arrow Connector 34">
          <a:extLst>
            <a:ext uri="{FF2B5EF4-FFF2-40B4-BE49-F238E27FC236}">
              <a16:creationId xmlns:a16="http://schemas.microsoft.com/office/drawing/2014/main" id="{66359AD3-821F-4514-8748-EA0E41D0D833}"/>
            </a:ext>
          </a:extLst>
        </xdr:cNvPr>
        <xdr:cNvCxnSpPr/>
      </xdr:nvCxnSpPr>
      <xdr:spPr>
        <a:xfrm>
          <a:off x="5610225" y="7750175"/>
          <a:ext cx="726134" cy="2209"/>
        </a:xfrm>
        <a:prstGeom prst="straightConnector1">
          <a:avLst/>
        </a:prstGeom>
        <a:ln w="12700">
          <a:solidFill>
            <a:schemeClr val="bg1">
              <a:lumMod val="50000"/>
            </a:schemeClr>
          </a:solidFill>
          <a:tailEnd type="triangle" w="lg" len="lg"/>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23</xdr:col>
      <xdr:colOff>9525</xdr:colOff>
      <xdr:row>121</xdr:row>
      <xdr:rowOff>114300</xdr:rowOff>
    </xdr:from>
    <xdr:to>
      <xdr:col>27</xdr:col>
      <xdr:colOff>11759</xdr:colOff>
      <xdr:row>121</xdr:row>
      <xdr:rowOff>116509</xdr:rowOff>
    </xdr:to>
    <xdr:cxnSp macro="">
      <xdr:nvCxnSpPr>
        <xdr:cNvPr id="36" name="Straight Arrow Connector 35">
          <a:extLst>
            <a:ext uri="{FF2B5EF4-FFF2-40B4-BE49-F238E27FC236}">
              <a16:creationId xmlns:a16="http://schemas.microsoft.com/office/drawing/2014/main" id="{E8A0F799-D965-4697-882B-3220BFEB098F}"/>
            </a:ext>
          </a:extLst>
        </xdr:cNvPr>
        <xdr:cNvCxnSpPr/>
      </xdr:nvCxnSpPr>
      <xdr:spPr>
        <a:xfrm>
          <a:off x="4168775" y="7753350"/>
          <a:ext cx="726134" cy="2209"/>
        </a:xfrm>
        <a:prstGeom prst="straightConnector1">
          <a:avLst/>
        </a:prstGeom>
        <a:ln w="12700">
          <a:solidFill>
            <a:schemeClr val="bg1">
              <a:lumMod val="50000"/>
            </a:schemeClr>
          </a:solidFill>
          <a:headEnd type="none" w="med" len="med"/>
          <a:tailEnd type="none" w="med" len="med"/>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30</xdr:col>
      <xdr:colOff>168275</xdr:colOff>
      <xdr:row>122</xdr:row>
      <xdr:rowOff>104775</xdr:rowOff>
    </xdr:from>
    <xdr:to>
      <xdr:col>34</xdr:col>
      <xdr:colOff>170509</xdr:colOff>
      <xdr:row>122</xdr:row>
      <xdr:rowOff>106984</xdr:rowOff>
    </xdr:to>
    <xdr:cxnSp macro="">
      <xdr:nvCxnSpPr>
        <xdr:cNvPr id="37" name="Straight Arrow Connector 36">
          <a:extLst>
            <a:ext uri="{FF2B5EF4-FFF2-40B4-BE49-F238E27FC236}">
              <a16:creationId xmlns:a16="http://schemas.microsoft.com/office/drawing/2014/main" id="{6ED11265-27BD-426F-9BAC-603E78C5FCDA}"/>
            </a:ext>
          </a:extLst>
        </xdr:cNvPr>
        <xdr:cNvCxnSpPr/>
      </xdr:nvCxnSpPr>
      <xdr:spPr>
        <a:xfrm>
          <a:off x="5597525" y="7921625"/>
          <a:ext cx="726134" cy="2209"/>
        </a:xfrm>
        <a:prstGeom prst="straightConnector1">
          <a:avLst/>
        </a:prstGeom>
        <a:ln w="12700">
          <a:solidFill>
            <a:schemeClr val="bg1">
              <a:lumMod val="50000"/>
            </a:schemeClr>
          </a:solidFill>
          <a:tailEnd type="triangle" w="lg" len="lg"/>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22</xdr:col>
      <xdr:colOff>168275</xdr:colOff>
      <xdr:row>122</xdr:row>
      <xdr:rowOff>95250</xdr:rowOff>
    </xdr:from>
    <xdr:to>
      <xdr:col>26</xdr:col>
      <xdr:colOff>170509</xdr:colOff>
      <xdr:row>122</xdr:row>
      <xdr:rowOff>97459</xdr:rowOff>
    </xdr:to>
    <xdr:cxnSp macro="">
      <xdr:nvCxnSpPr>
        <xdr:cNvPr id="38" name="Straight Arrow Connector 37">
          <a:extLst>
            <a:ext uri="{FF2B5EF4-FFF2-40B4-BE49-F238E27FC236}">
              <a16:creationId xmlns:a16="http://schemas.microsoft.com/office/drawing/2014/main" id="{869F4864-82B0-44C6-A21B-432641D99BC5}"/>
            </a:ext>
          </a:extLst>
        </xdr:cNvPr>
        <xdr:cNvCxnSpPr/>
      </xdr:nvCxnSpPr>
      <xdr:spPr>
        <a:xfrm>
          <a:off x="4149725" y="7915275"/>
          <a:ext cx="726134" cy="2209"/>
        </a:xfrm>
        <a:prstGeom prst="straightConnector1">
          <a:avLst/>
        </a:prstGeom>
        <a:ln w="12700">
          <a:solidFill>
            <a:schemeClr val="bg1">
              <a:lumMod val="50000"/>
            </a:schemeClr>
          </a:solidFill>
          <a:headEnd type="none" w="med" len="med"/>
          <a:tailEnd type="none" w="med" len="med"/>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23</xdr:col>
      <xdr:colOff>9525</xdr:colOff>
      <xdr:row>118</xdr:row>
      <xdr:rowOff>95250</xdr:rowOff>
    </xdr:from>
    <xdr:to>
      <xdr:col>27</xdr:col>
      <xdr:colOff>6350</xdr:colOff>
      <xdr:row>118</xdr:row>
      <xdr:rowOff>95250</xdr:rowOff>
    </xdr:to>
    <xdr:cxnSp macro="">
      <xdr:nvCxnSpPr>
        <xdr:cNvPr id="39" name="Straight Arrow Connector 38">
          <a:extLst>
            <a:ext uri="{FF2B5EF4-FFF2-40B4-BE49-F238E27FC236}">
              <a16:creationId xmlns:a16="http://schemas.microsoft.com/office/drawing/2014/main" id="{28C50542-1D15-4EBA-A0A1-54D96D2717B9}"/>
            </a:ext>
          </a:extLst>
        </xdr:cNvPr>
        <xdr:cNvCxnSpPr/>
      </xdr:nvCxnSpPr>
      <xdr:spPr>
        <a:xfrm>
          <a:off x="4168775" y="7115175"/>
          <a:ext cx="727075" cy="0"/>
        </a:xfrm>
        <a:prstGeom prst="straightConnector1">
          <a:avLst/>
        </a:prstGeom>
        <a:ln w="38100">
          <a:solidFill>
            <a:schemeClr val="bg1">
              <a:lumMod val="50000"/>
            </a:schemeClr>
          </a:solidFill>
          <a:headEnd type="none" w="med" len="med"/>
          <a:tailEnd type="none" w="med" len="med"/>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30</xdr:col>
      <xdr:colOff>168275</xdr:colOff>
      <xdr:row>123</xdr:row>
      <xdr:rowOff>104775</xdr:rowOff>
    </xdr:from>
    <xdr:to>
      <xdr:col>34</xdr:col>
      <xdr:colOff>170509</xdr:colOff>
      <xdr:row>123</xdr:row>
      <xdr:rowOff>106984</xdr:rowOff>
    </xdr:to>
    <xdr:cxnSp macro="">
      <xdr:nvCxnSpPr>
        <xdr:cNvPr id="40" name="Straight Arrow Connector 39">
          <a:extLst>
            <a:ext uri="{FF2B5EF4-FFF2-40B4-BE49-F238E27FC236}">
              <a16:creationId xmlns:a16="http://schemas.microsoft.com/office/drawing/2014/main" id="{B8869839-3E3B-46FB-916A-CD98CC30AC41}"/>
            </a:ext>
          </a:extLst>
        </xdr:cNvPr>
        <xdr:cNvCxnSpPr/>
      </xdr:nvCxnSpPr>
      <xdr:spPr>
        <a:xfrm>
          <a:off x="5597525" y="8102600"/>
          <a:ext cx="726134" cy="2209"/>
        </a:xfrm>
        <a:prstGeom prst="straightConnector1">
          <a:avLst/>
        </a:prstGeom>
        <a:ln w="12700">
          <a:solidFill>
            <a:schemeClr val="bg1">
              <a:lumMod val="50000"/>
            </a:schemeClr>
          </a:solidFill>
          <a:tailEnd type="triangle" w="lg" len="lg"/>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22</xdr:col>
      <xdr:colOff>168275</xdr:colOff>
      <xdr:row>123</xdr:row>
      <xdr:rowOff>95250</xdr:rowOff>
    </xdr:from>
    <xdr:to>
      <xdr:col>26</xdr:col>
      <xdr:colOff>170509</xdr:colOff>
      <xdr:row>123</xdr:row>
      <xdr:rowOff>97459</xdr:rowOff>
    </xdr:to>
    <xdr:cxnSp macro="">
      <xdr:nvCxnSpPr>
        <xdr:cNvPr id="41" name="Straight Arrow Connector 40">
          <a:extLst>
            <a:ext uri="{FF2B5EF4-FFF2-40B4-BE49-F238E27FC236}">
              <a16:creationId xmlns:a16="http://schemas.microsoft.com/office/drawing/2014/main" id="{A10B2279-E8B6-4F4E-932D-FC1A5FC1D9AE}"/>
            </a:ext>
          </a:extLst>
        </xdr:cNvPr>
        <xdr:cNvCxnSpPr/>
      </xdr:nvCxnSpPr>
      <xdr:spPr>
        <a:xfrm>
          <a:off x="4149725" y="8096250"/>
          <a:ext cx="726134" cy="2209"/>
        </a:xfrm>
        <a:prstGeom prst="straightConnector1">
          <a:avLst/>
        </a:prstGeom>
        <a:ln w="12700">
          <a:solidFill>
            <a:schemeClr val="bg1">
              <a:lumMod val="50000"/>
            </a:schemeClr>
          </a:solidFill>
          <a:headEnd type="none" w="med" len="med"/>
          <a:tailEnd type="none" w="med" len="med"/>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31</xdr:col>
      <xdr:colOff>6350</xdr:colOff>
      <xdr:row>124</xdr:row>
      <xdr:rowOff>130175</xdr:rowOff>
    </xdr:from>
    <xdr:to>
      <xdr:col>35</xdr:col>
      <xdr:colOff>8584</xdr:colOff>
      <xdr:row>124</xdr:row>
      <xdr:rowOff>132384</xdr:rowOff>
    </xdr:to>
    <xdr:cxnSp macro="">
      <xdr:nvCxnSpPr>
        <xdr:cNvPr id="42" name="Straight Arrow Connector 41">
          <a:extLst>
            <a:ext uri="{FF2B5EF4-FFF2-40B4-BE49-F238E27FC236}">
              <a16:creationId xmlns:a16="http://schemas.microsoft.com/office/drawing/2014/main" id="{156C973C-EE00-49B7-B3F8-DD8E80A00FA9}"/>
            </a:ext>
          </a:extLst>
        </xdr:cNvPr>
        <xdr:cNvCxnSpPr/>
      </xdr:nvCxnSpPr>
      <xdr:spPr>
        <a:xfrm>
          <a:off x="5616575" y="17018000"/>
          <a:ext cx="726134" cy="2209"/>
        </a:xfrm>
        <a:prstGeom prst="straightConnector1">
          <a:avLst/>
        </a:prstGeom>
        <a:ln w="12700">
          <a:solidFill>
            <a:schemeClr val="bg1">
              <a:lumMod val="50000"/>
            </a:schemeClr>
          </a:solidFill>
          <a:tailEnd type="triangle" w="lg" len="lg"/>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22</xdr:col>
      <xdr:colOff>168275</xdr:colOff>
      <xdr:row>124</xdr:row>
      <xdr:rowOff>95250</xdr:rowOff>
    </xdr:from>
    <xdr:to>
      <xdr:col>26</xdr:col>
      <xdr:colOff>170509</xdr:colOff>
      <xdr:row>124</xdr:row>
      <xdr:rowOff>97459</xdr:rowOff>
    </xdr:to>
    <xdr:cxnSp macro="">
      <xdr:nvCxnSpPr>
        <xdr:cNvPr id="43" name="Straight Arrow Connector 42">
          <a:extLst>
            <a:ext uri="{FF2B5EF4-FFF2-40B4-BE49-F238E27FC236}">
              <a16:creationId xmlns:a16="http://schemas.microsoft.com/office/drawing/2014/main" id="{34EB84A9-1EA9-43B7-A125-51252FC2536B}"/>
            </a:ext>
          </a:extLst>
        </xdr:cNvPr>
        <xdr:cNvCxnSpPr/>
      </xdr:nvCxnSpPr>
      <xdr:spPr>
        <a:xfrm>
          <a:off x="4149725" y="8277225"/>
          <a:ext cx="726134" cy="2209"/>
        </a:xfrm>
        <a:prstGeom prst="straightConnector1">
          <a:avLst/>
        </a:prstGeom>
        <a:ln w="12700">
          <a:solidFill>
            <a:schemeClr val="bg1">
              <a:lumMod val="50000"/>
            </a:schemeClr>
          </a:solidFill>
          <a:headEnd type="none" w="med" len="med"/>
          <a:tailEnd type="none" w="med" len="med"/>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69</xdr:col>
      <xdr:colOff>6350</xdr:colOff>
      <xdr:row>118</xdr:row>
      <xdr:rowOff>95250</xdr:rowOff>
    </xdr:from>
    <xdr:to>
      <xdr:col>73</xdr:col>
      <xdr:colOff>9525</xdr:colOff>
      <xdr:row>118</xdr:row>
      <xdr:rowOff>95250</xdr:rowOff>
    </xdr:to>
    <xdr:cxnSp macro="">
      <xdr:nvCxnSpPr>
        <xdr:cNvPr id="52" name="Straight Arrow Connector 51">
          <a:extLst>
            <a:ext uri="{FF2B5EF4-FFF2-40B4-BE49-F238E27FC236}">
              <a16:creationId xmlns:a16="http://schemas.microsoft.com/office/drawing/2014/main" id="{DBDD8E1C-A7E2-44DF-AE70-FA7106410AB6}"/>
            </a:ext>
          </a:extLst>
        </xdr:cNvPr>
        <xdr:cNvCxnSpPr/>
      </xdr:nvCxnSpPr>
      <xdr:spPr>
        <a:xfrm>
          <a:off x="12496800" y="7115175"/>
          <a:ext cx="720725" cy="0"/>
        </a:xfrm>
        <a:prstGeom prst="straightConnector1">
          <a:avLst/>
        </a:prstGeom>
        <a:ln w="38100">
          <a:solidFill>
            <a:schemeClr val="bg1">
              <a:lumMod val="50000"/>
            </a:schemeClr>
          </a:solidFill>
          <a:tailEnd type="triangle" w="lg" len="lg"/>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69</xdr:col>
      <xdr:colOff>0</xdr:colOff>
      <xdr:row>120</xdr:row>
      <xdr:rowOff>123825</xdr:rowOff>
    </xdr:from>
    <xdr:to>
      <xdr:col>73</xdr:col>
      <xdr:colOff>2234</xdr:colOff>
      <xdr:row>120</xdr:row>
      <xdr:rowOff>126034</xdr:rowOff>
    </xdr:to>
    <xdr:cxnSp macro="">
      <xdr:nvCxnSpPr>
        <xdr:cNvPr id="53" name="Straight Arrow Connector 52">
          <a:extLst>
            <a:ext uri="{FF2B5EF4-FFF2-40B4-BE49-F238E27FC236}">
              <a16:creationId xmlns:a16="http://schemas.microsoft.com/office/drawing/2014/main" id="{37608097-18C1-42D0-AA15-097EF40BA4DF}"/>
            </a:ext>
          </a:extLst>
        </xdr:cNvPr>
        <xdr:cNvCxnSpPr/>
      </xdr:nvCxnSpPr>
      <xdr:spPr>
        <a:xfrm>
          <a:off x="12487275" y="7578725"/>
          <a:ext cx="726134" cy="2209"/>
        </a:xfrm>
        <a:prstGeom prst="straightConnector1">
          <a:avLst/>
        </a:prstGeom>
        <a:ln w="12700">
          <a:solidFill>
            <a:schemeClr val="bg1">
              <a:lumMod val="50000"/>
            </a:schemeClr>
          </a:solidFill>
          <a:tailEnd type="triangle" w="lg" len="lg"/>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60</xdr:col>
      <xdr:colOff>171450</xdr:colOff>
      <xdr:row>120</xdr:row>
      <xdr:rowOff>111125</xdr:rowOff>
    </xdr:from>
    <xdr:to>
      <xdr:col>64</xdr:col>
      <xdr:colOff>173684</xdr:colOff>
      <xdr:row>120</xdr:row>
      <xdr:rowOff>113334</xdr:rowOff>
    </xdr:to>
    <xdr:cxnSp macro="">
      <xdr:nvCxnSpPr>
        <xdr:cNvPr id="54" name="Straight Arrow Connector 53">
          <a:extLst>
            <a:ext uri="{FF2B5EF4-FFF2-40B4-BE49-F238E27FC236}">
              <a16:creationId xmlns:a16="http://schemas.microsoft.com/office/drawing/2014/main" id="{83F9AF9C-09FB-408F-BF60-52CD4C40ECA0}"/>
            </a:ext>
          </a:extLst>
        </xdr:cNvPr>
        <xdr:cNvCxnSpPr/>
      </xdr:nvCxnSpPr>
      <xdr:spPr>
        <a:xfrm>
          <a:off x="11029950" y="7569200"/>
          <a:ext cx="726134" cy="2209"/>
        </a:xfrm>
        <a:prstGeom prst="straightConnector1">
          <a:avLst/>
        </a:prstGeom>
        <a:ln w="12700">
          <a:solidFill>
            <a:schemeClr val="bg1">
              <a:lumMod val="50000"/>
            </a:schemeClr>
          </a:solidFill>
          <a:headEnd type="none" w="med" len="med"/>
          <a:tailEnd type="none" w="med" len="med"/>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69</xdr:col>
      <xdr:colOff>0</xdr:colOff>
      <xdr:row>121</xdr:row>
      <xdr:rowOff>111125</xdr:rowOff>
    </xdr:from>
    <xdr:to>
      <xdr:col>73</xdr:col>
      <xdr:colOff>2234</xdr:colOff>
      <xdr:row>121</xdr:row>
      <xdr:rowOff>113334</xdr:rowOff>
    </xdr:to>
    <xdr:cxnSp macro="">
      <xdr:nvCxnSpPr>
        <xdr:cNvPr id="55" name="Straight Arrow Connector 54">
          <a:extLst>
            <a:ext uri="{FF2B5EF4-FFF2-40B4-BE49-F238E27FC236}">
              <a16:creationId xmlns:a16="http://schemas.microsoft.com/office/drawing/2014/main" id="{F6DC8294-B089-420D-87DD-4D5A9A8CDAB8}"/>
            </a:ext>
          </a:extLst>
        </xdr:cNvPr>
        <xdr:cNvCxnSpPr/>
      </xdr:nvCxnSpPr>
      <xdr:spPr>
        <a:xfrm>
          <a:off x="12487275" y="7750175"/>
          <a:ext cx="726134" cy="2209"/>
        </a:xfrm>
        <a:prstGeom prst="straightConnector1">
          <a:avLst/>
        </a:prstGeom>
        <a:ln w="12700">
          <a:solidFill>
            <a:schemeClr val="bg1">
              <a:lumMod val="50000"/>
            </a:schemeClr>
          </a:solidFill>
          <a:tailEnd type="triangle" w="lg" len="lg"/>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61</xdr:col>
      <xdr:colOff>9525</xdr:colOff>
      <xdr:row>121</xdr:row>
      <xdr:rowOff>114300</xdr:rowOff>
    </xdr:from>
    <xdr:to>
      <xdr:col>65</xdr:col>
      <xdr:colOff>11759</xdr:colOff>
      <xdr:row>121</xdr:row>
      <xdr:rowOff>116509</xdr:rowOff>
    </xdr:to>
    <xdr:cxnSp macro="">
      <xdr:nvCxnSpPr>
        <xdr:cNvPr id="56" name="Straight Arrow Connector 55">
          <a:extLst>
            <a:ext uri="{FF2B5EF4-FFF2-40B4-BE49-F238E27FC236}">
              <a16:creationId xmlns:a16="http://schemas.microsoft.com/office/drawing/2014/main" id="{DA643F23-9676-4DB0-B7D8-158938BC666D}"/>
            </a:ext>
          </a:extLst>
        </xdr:cNvPr>
        <xdr:cNvCxnSpPr/>
      </xdr:nvCxnSpPr>
      <xdr:spPr>
        <a:xfrm>
          <a:off x="11045825" y="7753350"/>
          <a:ext cx="726134" cy="2209"/>
        </a:xfrm>
        <a:prstGeom prst="straightConnector1">
          <a:avLst/>
        </a:prstGeom>
        <a:ln w="12700">
          <a:solidFill>
            <a:schemeClr val="bg1">
              <a:lumMod val="50000"/>
            </a:schemeClr>
          </a:solidFill>
          <a:headEnd type="none" w="med" len="med"/>
          <a:tailEnd type="none" w="med" len="med"/>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68</xdr:col>
      <xdr:colOff>168275</xdr:colOff>
      <xdr:row>122</xdr:row>
      <xdr:rowOff>104775</xdr:rowOff>
    </xdr:from>
    <xdr:to>
      <xdr:col>72</xdr:col>
      <xdr:colOff>170509</xdr:colOff>
      <xdr:row>122</xdr:row>
      <xdr:rowOff>106984</xdr:rowOff>
    </xdr:to>
    <xdr:cxnSp macro="">
      <xdr:nvCxnSpPr>
        <xdr:cNvPr id="57" name="Straight Arrow Connector 56">
          <a:extLst>
            <a:ext uri="{FF2B5EF4-FFF2-40B4-BE49-F238E27FC236}">
              <a16:creationId xmlns:a16="http://schemas.microsoft.com/office/drawing/2014/main" id="{350C38A2-D107-4C56-BD55-826DAA295C2F}"/>
            </a:ext>
          </a:extLst>
        </xdr:cNvPr>
        <xdr:cNvCxnSpPr/>
      </xdr:nvCxnSpPr>
      <xdr:spPr>
        <a:xfrm>
          <a:off x="12474575" y="7921625"/>
          <a:ext cx="726134" cy="2209"/>
        </a:xfrm>
        <a:prstGeom prst="straightConnector1">
          <a:avLst/>
        </a:prstGeom>
        <a:ln w="12700">
          <a:solidFill>
            <a:schemeClr val="bg1">
              <a:lumMod val="50000"/>
            </a:schemeClr>
          </a:solidFill>
          <a:tailEnd type="triangle" w="lg" len="lg"/>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60</xdr:col>
      <xdr:colOff>168275</xdr:colOff>
      <xdr:row>122</xdr:row>
      <xdr:rowOff>95250</xdr:rowOff>
    </xdr:from>
    <xdr:to>
      <xdr:col>64</xdr:col>
      <xdr:colOff>170509</xdr:colOff>
      <xdr:row>122</xdr:row>
      <xdr:rowOff>97459</xdr:rowOff>
    </xdr:to>
    <xdr:cxnSp macro="">
      <xdr:nvCxnSpPr>
        <xdr:cNvPr id="58" name="Straight Arrow Connector 57">
          <a:extLst>
            <a:ext uri="{FF2B5EF4-FFF2-40B4-BE49-F238E27FC236}">
              <a16:creationId xmlns:a16="http://schemas.microsoft.com/office/drawing/2014/main" id="{F1E6AF92-454D-4AB8-A5EA-3C26A716C4DA}"/>
            </a:ext>
          </a:extLst>
        </xdr:cNvPr>
        <xdr:cNvCxnSpPr/>
      </xdr:nvCxnSpPr>
      <xdr:spPr>
        <a:xfrm>
          <a:off x="11026775" y="7915275"/>
          <a:ext cx="726134" cy="2209"/>
        </a:xfrm>
        <a:prstGeom prst="straightConnector1">
          <a:avLst/>
        </a:prstGeom>
        <a:ln w="12700">
          <a:solidFill>
            <a:schemeClr val="bg1">
              <a:lumMod val="50000"/>
            </a:schemeClr>
          </a:solidFill>
          <a:headEnd type="none" w="med" len="med"/>
          <a:tailEnd type="none" w="med" len="med"/>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61</xdr:col>
      <xdr:colOff>9525</xdr:colOff>
      <xdr:row>118</xdr:row>
      <xdr:rowOff>95250</xdr:rowOff>
    </xdr:from>
    <xdr:to>
      <xdr:col>65</xdr:col>
      <xdr:colOff>6350</xdr:colOff>
      <xdr:row>118</xdr:row>
      <xdr:rowOff>95250</xdr:rowOff>
    </xdr:to>
    <xdr:cxnSp macro="">
      <xdr:nvCxnSpPr>
        <xdr:cNvPr id="59" name="Straight Arrow Connector 58">
          <a:extLst>
            <a:ext uri="{FF2B5EF4-FFF2-40B4-BE49-F238E27FC236}">
              <a16:creationId xmlns:a16="http://schemas.microsoft.com/office/drawing/2014/main" id="{45D76B01-1AF2-4886-9272-E800CA7DA423}"/>
            </a:ext>
          </a:extLst>
        </xdr:cNvPr>
        <xdr:cNvCxnSpPr/>
      </xdr:nvCxnSpPr>
      <xdr:spPr>
        <a:xfrm>
          <a:off x="11045825" y="7115175"/>
          <a:ext cx="727075" cy="0"/>
        </a:xfrm>
        <a:prstGeom prst="straightConnector1">
          <a:avLst/>
        </a:prstGeom>
        <a:ln w="38100">
          <a:solidFill>
            <a:schemeClr val="bg1">
              <a:lumMod val="50000"/>
            </a:schemeClr>
          </a:solidFill>
          <a:headEnd type="none" w="med" len="med"/>
          <a:tailEnd type="none" w="med" len="med"/>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39221</xdr:colOff>
      <xdr:row>6</xdr:row>
      <xdr:rowOff>118409</xdr:rowOff>
    </xdr:from>
    <xdr:to>
      <xdr:col>77</xdr:col>
      <xdr:colOff>84979</xdr:colOff>
      <xdr:row>8</xdr:row>
      <xdr:rowOff>144823</xdr:rowOff>
    </xdr:to>
    <xdr:sp macro="" textlink="">
      <xdr:nvSpPr>
        <xdr:cNvPr id="44" name="Speech Bubble: Rectangle with Corners Rounded 43">
          <a:extLst>
            <a:ext uri="{FF2B5EF4-FFF2-40B4-BE49-F238E27FC236}">
              <a16:creationId xmlns:a16="http://schemas.microsoft.com/office/drawing/2014/main" id="{ACE4372B-E3BB-40CE-98BC-25F6CAFADE99}"/>
            </a:ext>
          </a:extLst>
        </xdr:cNvPr>
        <xdr:cNvSpPr/>
      </xdr:nvSpPr>
      <xdr:spPr>
        <a:xfrm>
          <a:off x="217021" y="1077259"/>
          <a:ext cx="13558558" cy="420114"/>
        </a:xfrm>
        <a:prstGeom prst="wedgeRoundRectCallout">
          <a:avLst>
            <a:gd name="adj1" fmla="val 17131"/>
            <a:gd name="adj2" fmla="val 7751"/>
            <a:gd name="adj3" fmla="val 16667"/>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400" b="1">
              <a:solidFill>
                <a:sysClr val="windowText" lastClr="000000"/>
              </a:solidFill>
            </a:rPr>
            <a:t>Les graphiques sont calculés automatiquement sur la base de la feuille de calcul « Étapes 1 et 2 - Évaluer &amp; sélectionner »</a:t>
          </a:r>
          <a:endParaRPr lang="en-GB" sz="1400" b="1">
            <a:solidFill>
              <a:sysClr val="windowText" lastClr="000000"/>
            </a:solidFill>
          </a:endParaRPr>
        </a:p>
      </xdr:txBody>
    </xdr:sp>
    <xdr:clientData/>
  </xdr:twoCellAnchor>
  <xdr:twoCellAnchor>
    <xdr:from>
      <xdr:col>1</xdr:col>
      <xdr:colOff>85912</xdr:colOff>
      <xdr:row>25</xdr:row>
      <xdr:rowOff>22411</xdr:rowOff>
    </xdr:from>
    <xdr:to>
      <xdr:col>39</xdr:col>
      <xdr:colOff>1545</xdr:colOff>
      <xdr:row>50</xdr:row>
      <xdr:rowOff>96026</xdr:rowOff>
    </xdr:to>
    <xdr:graphicFrame macro="">
      <xdr:nvGraphicFramePr>
        <xdr:cNvPr id="47" name="Chart 46">
          <a:extLst>
            <a:ext uri="{FF2B5EF4-FFF2-40B4-BE49-F238E27FC236}">
              <a16:creationId xmlns:a16="http://schemas.microsoft.com/office/drawing/2014/main" id="{7DD84065-3382-4A04-9B6B-D6FC21B44B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39</xdr:col>
      <xdr:colOff>161081</xdr:colOff>
      <xdr:row>25</xdr:row>
      <xdr:rowOff>38711</xdr:rowOff>
    </xdr:from>
    <xdr:to>
      <xdr:col>76</xdr:col>
      <xdr:colOff>56030</xdr:colOff>
      <xdr:row>50</xdr:row>
      <xdr:rowOff>74439</xdr:rowOff>
    </xdr:to>
    <xdr:graphicFrame macro="">
      <xdr:nvGraphicFramePr>
        <xdr:cNvPr id="48" name="Chart 47">
          <a:extLst>
            <a:ext uri="{FF2B5EF4-FFF2-40B4-BE49-F238E27FC236}">
              <a16:creationId xmlns:a16="http://schemas.microsoft.com/office/drawing/2014/main" id="{F0390118-893D-440B-B99F-CB6F695523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20</xdr:col>
      <xdr:colOff>4164</xdr:colOff>
      <xdr:row>63</xdr:row>
      <xdr:rowOff>93565</xdr:rowOff>
    </xdr:from>
    <xdr:to>
      <xdr:col>59</xdr:col>
      <xdr:colOff>104590</xdr:colOff>
      <xdr:row>89</xdr:row>
      <xdr:rowOff>126463</xdr:rowOff>
    </xdr:to>
    <xdr:graphicFrame macro="">
      <xdr:nvGraphicFramePr>
        <xdr:cNvPr id="2" name="Chart 1">
          <a:extLst>
            <a:ext uri="{FF2B5EF4-FFF2-40B4-BE49-F238E27FC236}">
              <a16:creationId xmlns:a16="http://schemas.microsoft.com/office/drawing/2014/main" id="{8FC72354-9392-4BC9-BAEC-E95738EC0B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0.05568</cdr:x>
      <cdr:y>0.87747</cdr:y>
    </cdr:from>
    <cdr:to>
      <cdr:x>0.27753</cdr:x>
      <cdr:y>0.97725</cdr:y>
    </cdr:to>
    <cdr:sp macro="" textlink="">
      <cdr:nvSpPr>
        <cdr:cNvPr id="2" name="TextBox 1">
          <a:extLst xmlns:a="http://schemas.openxmlformats.org/drawingml/2006/main">
            <a:ext uri="{FF2B5EF4-FFF2-40B4-BE49-F238E27FC236}">
              <a16:creationId xmlns:a16="http://schemas.microsoft.com/office/drawing/2014/main" id="{8944C6F4-6CDD-441B-BAD2-427C435BF922}"/>
            </a:ext>
          </a:extLst>
        </cdr:cNvPr>
        <cdr:cNvSpPr txBox="1"/>
      </cdr:nvSpPr>
      <cdr:spPr>
        <a:xfrm xmlns:a="http://schemas.openxmlformats.org/drawingml/2006/main">
          <a:off x="374509" y="3958082"/>
          <a:ext cx="1492096" cy="45007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50">
              <a:solidFill>
                <a:sysClr val="windowText" lastClr="000000"/>
              </a:solidFill>
            </a:rPr>
            <a:t>N = 64 points de référence</a:t>
          </a:r>
        </a:p>
      </cdr:txBody>
    </cdr:sp>
  </cdr:relSizeAnchor>
  <cdr:relSizeAnchor xmlns:cdr="http://schemas.openxmlformats.org/drawingml/2006/chartDrawing">
    <cdr:from>
      <cdr:x>0.44314</cdr:x>
      <cdr:y>0.87279</cdr:y>
    </cdr:from>
    <cdr:to>
      <cdr:x>0.90939</cdr:x>
      <cdr:y>0.92655</cdr:y>
    </cdr:to>
    <cdr:sp macro="" textlink="">
      <cdr:nvSpPr>
        <cdr:cNvPr id="3" name="TextBox 1">
          <a:extLst xmlns:a="http://schemas.openxmlformats.org/drawingml/2006/main">
            <a:ext uri="{FF2B5EF4-FFF2-40B4-BE49-F238E27FC236}">
              <a16:creationId xmlns:a16="http://schemas.microsoft.com/office/drawing/2014/main" id="{940540FE-FA31-457B-9723-CB55DB91B2A7}"/>
            </a:ext>
          </a:extLst>
        </cdr:cNvPr>
        <cdr:cNvSpPr txBox="1"/>
      </cdr:nvSpPr>
      <cdr:spPr>
        <a:xfrm xmlns:a="http://schemas.openxmlformats.org/drawingml/2006/main">
          <a:off x="3194450" y="4032712"/>
          <a:ext cx="3360966" cy="24841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50"/>
            <a:t>Le parc industriel répond-il aux critères internationaux des PEI ?</a:t>
          </a:r>
          <a:endParaRPr lang="en-GB" sz="1050"/>
        </a:p>
      </cdr:txBody>
    </cdr:sp>
  </cdr:relSizeAnchor>
  <cdr:relSizeAnchor xmlns:cdr="http://schemas.openxmlformats.org/drawingml/2006/chartDrawing">
    <cdr:from>
      <cdr:x>0.42987</cdr:x>
      <cdr:y>0.86503</cdr:y>
    </cdr:from>
    <cdr:to>
      <cdr:x>0.96186</cdr:x>
      <cdr:y>0.97238</cdr:y>
    </cdr:to>
    <cdr:sp macro="" textlink="">
      <cdr:nvSpPr>
        <cdr:cNvPr id="4" name="Rectangle 3">
          <a:extLst xmlns:a="http://schemas.openxmlformats.org/drawingml/2006/main">
            <a:ext uri="{FF2B5EF4-FFF2-40B4-BE49-F238E27FC236}">
              <a16:creationId xmlns:a16="http://schemas.microsoft.com/office/drawing/2014/main" id="{95B87BD9-1E01-45B8-A012-8770517917C6}"/>
            </a:ext>
          </a:extLst>
        </cdr:cNvPr>
        <cdr:cNvSpPr/>
      </cdr:nvSpPr>
      <cdr:spPr>
        <a:xfrm xmlns:a="http://schemas.openxmlformats.org/drawingml/2006/main">
          <a:off x="2966215" y="4147034"/>
          <a:ext cx="3670869" cy="514646"/>
        </a:xfrm>
        <a:prstGeom xmlns:a="http://schemas.openxmlformats.org/drawingml/2006/main" prst="rect">
          <a:avLst/>
        </a:prstGeom>
        <a:noFill xmlns:a="http://schemas.openxmlformats.org/drawingml/2006/main"/>
        <a:ln xmlns:a="http://schemas.openxmlformats.org/drawingml/2006/main" w="9525">
          <a:solidFill>
            <a:sysClr val="windowText" lastClr="000000"/>
          </a:solidFill>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userShapes>
</file>

<file path=xl/drawings/drawing6.xml><?xml version="1.0" encoding="utf-8"?>
<c:userShapes xmlns:c="http://schemas.openxmlformats.org/drawingml/2006/chart">
  <cdr:relSizeAnchor xmlns:cdr="http://schemas.openxmlformats.org/drawingml/2006/chartDrawing">
    <cdr:from>
      <cdr:x>0.53077</cdr:x>
      <cdr:y>0.47176</cdr:y>
    </cdr:from>
    <cdr:to>
      <cdr:x>0.97609</cdr:x>
      <cdr:y>0.8702</cdr:y>
    </cdr:to>
    <cdr:sp macro="" textlink="">
      <cdr:nvSpPr>
        <cdr:cNvPr id="8" name="Rectangle 7">
          <a:extLst xmlns:a="http://schemas.openxmlformats.org/drawingml/2006/main">
            <a:ext uri="{FF2B5EF4-FFF2-40B4-BE49-F238E27FC236}">
              <a16:creationId xmlns:a16="http://schemas.microsoft.com/office/drawing/2014/main" id="{35BE1734-FFE6-4B6F-BFDD-34F96E5D494F}"/>
            </a:ext>
          </a:extLst>
        </cdr:cNvPr>
        <cdr:cNvSpPr/>
      </cdr:nvSpPr>
      <cdr:spPr>
        <a:xfrm xmlns:a="http://schemas.openxmlformats.org/drawingml/2006/main">
          <a:off x="3569510" y="2160675"/>
          <a:ext cx="2994901" cy="1824847"/>
        </a:xfrm>
        <a:prstGeom xmlns:a="http://schemas.openxmlformats.org/drawingml/2006/main" prst="rect">
          <a:avLst/>
        </a:prstGeom>
        <a:noFill xmlns:a="http://schemas.openxmlformats.org/drawingml/2006/main"/>
        <a:ln xmlns:a="http://schemas.openxmlformats.org/drawingml/2006/main">
          <a:solidFill>
            <a:sysClr val="windowText" lastClr="000000"/>
          </a:solid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sz="1100"/>
        </a:p>
      </cdr:txBody>
    </cdr:sp>
  </cdr:relSizeAnchor>
  <cdr:relSizeAnchor xmlns:cdr="http://schemas.openxmlformats.org/drawingml/2006/chartDrawing">
    <cdr:from>
      <cdr:x>0.55594</cdr:x>
      <cdr:y>0.71174</cdr:y>
    </cdr:from>
    <cdr:to>
      <cdr:x>0.59763</cdr:x>
      <cdr:y>0.81444</cdr:y>
    </cdr:to>
    <cdr:sp macro="" textlink="">
      <cdr:nvSpPr>
        <cdr:cNvPr id="9" name="Rectangle 8">
          <a:extLst xmlns:a="http://schemas.openxmlformats.org/drawingml/2006/main">
            <a:ext uri="{FF2B5EF4-FFF2-40B4-BE49-F238E27FC236}">
              <a16:creationId xmlns:a16="http://schemas.microsoft.com/office/drawing/2014/main" id="{CB916EEB-7091-400A-81A7-5DC5FCB818B7}"/>
            </a:ext>
          </a:extLst>
        </cdr:cNvPr>
        <cdr:cNvSpPr/>
      </cdr:nvSpPr>
      <cdr:spPr>
        <a:xfrm xmlns:a="http://schemas.openxmlformats.org/drawingml/2006/main">
          <a:off x="3826898" y="3149855"/>
          <a:ext cx="286981" cy="454504"/>
        </a:xfrm>
        <a:prstGeom xmlns:a="http://schemas.openxmlformats.org/drawingml/2006/main" prst="rect">
          <a:avLst/>
        </a:prstGeom>
        <a:solidFill xmlns:a="http://schemas.openxmlformats.org/drawingml/2006/main">
          <a:srgbClr val="00B050"/>
        </a:solidFill>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0.56809</cdr:x>
      <cdr:y>0.52604</cdr:y>
    </cdr:from>
    <cdr:to>
      <cdr:x>0.56891</cdr:x>
      <cdr:y>0.63317</cdr:y>
    </cdr:to>
    <cdr:cxnSp macro="">
      <cdr:nvCxnSpPr>
        <cdr:cNvPr id="10" name="Straight Arrow Connector 9">
          <a:extLst xmlns:a="http://schemas.openxmlformats.org/drawingml/2006/main">
            <a:ext uri="{FF2B5EF4-FFF2-40B4-BE49-F238E27FC236}">
              <a16:creationId xmlns:a16="http://schemas.microsoft.com/office/drawing/2014/main" id="{E03F2C38-C33C-480C-BB2A-0FA8A662BFEC}"/>
            </a:ext>
          </a:extLst>
        </cdr:cNvPr>
        <cdr:cNvCxnSpPr/>
      </cdr:nvCxnSpPr>
      <cdr:spPr>
        <a:xfrm xmlns:a="http://schemas.openxmlformats.org/drawingml/2006/main" flipV="1">
          <a:off x="3820529" y="2409263"/>
          <a:ext cx="5532" cy="490671"/>
        </a:xfrm>
        <a:prstGeom xmlns:a="http://schemas.openxmlformats.org/drawingml/2006/main" prst="straightConnector1">
          <a:avLst/>
        </a:prstGeom>
        <a:ln xmlns:a="http://schemas.openxmlformats.org/drawingml/2006/main" w="31750">
          <a:solidFill>
            <a:schemeClr val="tx1"/>
          </a:solidFill>
          <a:tailEnd type="diamond"/>
        </a:ln>
        <a:effectLst xmlns:a="http://schemas.openxmlformats.org/drawingml/2006/mai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0.6073</cdr:x>
      <cdr:y>0.68687</cdr:y>
    </cdr:from>
    <cdr:to>
      <cdr:x>0.985</cdr:x>
      <cdr:y>0.86123</cdr:y>
    </cdr:to>
    <cdr:sp macro="" textlink="">
      <cdr:nvSpPr>
        <cdr:cNvPr id="27" name="TextBox 1">
          <a:extLst xmlns:a="http://schemas.openxmlformats.org/drawingml/2006/main">
            <a:ext uri="{FF2B5EF4-FFF2-40B4-BE49-F238E27FC236}">
              <a16:creationId xmlns:a16="http://schemas.microsoft.com/office/drawing/2014/main" id="{F52EE8A4-0865-4C7F-96FF-2A98E1185BA2}"/>
            </a:ext>
          </a:extLst>
        </cdr:cNvPr>
        <cdr:cNvSpPr txBox="1"/>
      </cdr:nvSpPr>
      <cdr:spPr>
        <a:xfrm xmlns:a="http://schemas.openxmlformats.org/drawingml/2006/main">
          <a:off x="4084221" y="3145894"/>
          <a:ext cx="2540136" cy="79857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200" b="1"/>
            <a:t>Performance de référence</a:t>
          </a:r>
        </a:p>
        <a:p xmlns:a="http://schemas.openxmlformats.org/drawingml/2006/main">
          <a:r>
            <a:rPr lang="fr-fr" sz="1050"/>
            <a:t>Critères de référence internationaux </a:t>
          </a:r>
        </a:p>
        <a:p xmlns:a="http://schemas.openxmlformats.org/drawingml/2006/main">
          <a:r>
            <a:rPr lang="fr-fr" sz="1050"/>
            <a:t>des PEI qui sont pleinement </a:t>
          </a:r>
        </a:p>
        <a:p xmlns:a="http://schemas.openxmlformats.org/drawingml/2006/main">
          <a:r>
            <a:rPr lang="fr-fr" sz="1050"/>
            <a:t>satisfaits au niveau de référence</a:t>
          </a:r>
          <a:endParaRPr lang="en-GB" sz="1050"/>
        </a:p>
      </cdr:txBody>
    </cdr:sp>
  </cdr:relSizeAnchor>
  <cdr:relSizeAnchor xmlns:cdr="http://schemas.openxmlformats.org/drawingml/2006/chartDrawing">
    <cdr:from>
      <cdr:x>0.60362</cdr:x>
      <cdr:y>0.49411</cdr:y>
    </cdr:from>
    <cdr:to>
      <cdr:x>0.93342</cdr:x>
      <cdr:y>0.65613</cdr:y>
    </cdr:to>
    <cdr:sp macro="" textlink="">
      <cdr:nvSpPr>
        <cdr:cNvPr id="28" name="TextBox 1">
          <a:extLst xmlns:a="http://schemas.openxmlformats.org/drawingml/2006/main">
            <a:ext uri="{FF2B5EF4-FFF2-40B4-BE49-F238E27FC236}">
              <a16:creationId xmlns:a16="http://schemas.microsoft.com/office/drawing/2014/main" id="{606C8BB3-E01E-4B7A-919C-2E3849D00DBD}"/>
            </a:ext>
          </a:extLst>
        </cdr:cNvPr>
        <cdr:cNvSpPr txBox="1"/>
      </cdr:nvSpPr>
      <cdr:spPr>
        <a:xfrm xmlns:a="http://schemas.openxmlformats.org/drawingml/2006/main">
          <a:off x="3691838" y="2232429"/>
          <a:ext cx="2017060" cy="73203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200" b="1"/>
            <a:t>Potentiel d’amélioration</a:t>
          </a:r>
        </a:p>
        <a:p xmlns:a="http://schemas.openxmlformats.org/drawingml/2006/main">
          <a:r>
            <a:rPr lang="fr-fr" sz="1050"/>
            <a:t>Critères de référence </a:t>
          </a:r>
        </a:p>
        <a:p xmlns:a="http://schemas.openxmlformats.org/drawingml/2006/main">
          <a:r>
            <a:rPr lang="fr-fr" sz="1050"/>
            <a:t>internationaux de PEI prévus </a:t>
          </a:r>
        </a:p>
        <a:p xmlns:a="http://schemas.openxmlformats.org/drawingml/2006/main">
          <a:r>
            <a:rPr lang="fr-fr" sz="1050"/>
            <a:t>à remplir totalement</a:t>
          </a:r>
        </a:p>
      </cdr:txBody>
    </cdr:sp>
  </cdr:relSizeAnchor>
  <cdr:relSizeAnchor xmlns:cdr="http://schemas.openxmlformats.org/drawingml/2006/chartDrawing">
    <cdr:from>
      <cdr:x>0.52527</cdr:x>
      <cdr:y>0.35603</cdr:y>
    </cdr:from>
    <cdr:to>
      <cdr:x>0.74488</cdr:x>
      <cdr:y>0.45671</cdr:y>
    </cdr:to>
    <cdr:sp macro="" textlink="">
      <cdr:nvSpPr>
        <cdr:cNvPr id="11" name="TextBox 1">
          <a:extLst xmlns:a="http://schemas.openxmlformats.org/drawingml/2006/main">
            <a:ext uri="{FF2B5EF4-FFF2-40B4-BE49-F238E27FC236}">
              <a16:creationId xmlns:a16="http://schemas.microsoft.com/office/drawing/2014/main" id="{5B195E2D-A3E1-45DE-8180-DF46480CE52D}"/>
            </a:ext>
          </a:extLst>
        </cdr:cNvPr>
        <cdr:cNvSpPr txBox="1"/>
      </cdr:nvSpPr>
      <cdr:spPr>
        <a:xfrm xmlns:a="http://schemas.openxmlformats.org/drawingml/2006/main">
          <a:off x="3603625" y="1622425"/>
          <a:ext cx="1506584" cy="45878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50">
              <a:solidFill>
                <a:sysClr val="windowText" lastClr="000000"/>
              </a:solidFill>
            </a:rPr>
            <a:t>N = 64 points de référence</a:t>
          </a:r>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1770529</xdr:colOff>
      <xdr:row>0</xdr:row>
      <xdr:rowOff>139470</xdr:rowOff>
    </xdr:from>
    <xdr:to>
      <xdr:col>4</xdr:col>
      <xdr:colOff>2973294</xdr:colOff>
      <xdr:row>3</xdr:row>
      <xdr:rowOff>178735</xdr:rowOff>
    </xdr:to>
    <xdr:sp macro="" textlink="">
      <xdr:nvSpPr>
        <xdr:cNvPr id="18" name="Rectangle 1">
          <a:hlinkClick xmlns:r="http://schemas.openxmlformats.org/officeDocument/2006/relationships" r:id="rId1"/>
          <a:extLst>
            <a:ext uri="{FF2B5EF4-FFF2-40B4-BE49-F238E27FC236}">
              <a16:creationId xmlns:a16="http://schemas.microsoft.com/office/drawing/2014/main" id="{D01B9448-5F60-4562-B96B-B4905B21D222}"/>
            </a:ext>
          </a:extLst>
        </xdr:cNvPr>
        <xdr:cNvSpPr/>
      </xdr:nvSpPr>
      <xdr:spPr>
        <a:xfrm>
          <a:off x="5348941" y="139470"/>
          <a:ext cx="1202765" cy="644383"/>
        </a:xfrm>
        <a:prstGeom prst="roundRect">
          <a:avLst/>
        </a:prstGeom>
        <a:solidFill>
          <a:srgbClr val="FFC000"/>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fr-fr" sz="1200" b="1">
              <a:solidFill>
                <a:sysClr val="windowText" lastClr="000000"/>
              </a:solidFill>
              <a:effectLst/>
              <a:latin typeface="+mn-lt"/>
              <a:ea typeface="+mn-ea"/>
              <a:cs typeface="+mn-cs"/>
            </a:rPr>
            <a:t>ALLER AUX INSTRUCTIONS</a:t>
          </a:r>
        </a:p>
      </xdr:txBody>
    </xdr:sp>
    <xdr:clientData fPrintsWithSheet="0"/>
  </xdr:twoCellAnchor>
  <xdr:twoCellAnchor>
    <xdr:from>
      <xdr:col>4</xdr:col>
      <xdr:colOff>3135605</xdr:colOff>
      <xdr:row>0</xdr:row>
      <xdr:rowOff>129837</xdr:rowOff>
    </xdr:from>
    <xdr:to>
      <xdr:col>5</xdr:col>
      <xdr:colOff>769470</xdr:colOff>
      <xdr:row>4</xdr:row>
      <xdr:rowOff>561</xdr:rowOff>
    </xdr:to>
    <xdr:sp macro="" textlink="">
      <xdr:nvSpPr>
        <xdr:cNvPr id="19" name="Rectangle 1">
          <a:hlinkClick xmlns:r="http://schemas.openxmlformats.org/officeDocument/2006/relationships" r:id="rId2"/>
          <a:extLst>
            <a:ext uri="{FF2B5EF4-FFF2-40B4-BE49-F238E27FC236}">
              <a16:creationId xmlns:a16="http://schemas.microsoft.com/office/drawing/2014/main" id="{79538C1D-56DB-479E-988C-DBFA0DF9036E}"/>
            </a:ext>
          </a:extLst>
        </xdr:cNvPr>
        <xdr:cNvSpPr/>
      </xdr:nvSpPr>
      <xdr:spPr>
        <a:xfrm>
          <a:off x="6714017" y="129837"/>
          <a:ext cx="1481218" cy="662606"/>
        </a:xfrm>
        <a:prstGeom prst="roundRect">
          <a:avLst/>
        </a:prstGeom>
        <a:solidFill>
          <a:srgbClr val="FFC000"/>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fr-fr" sz="1200" b="1">
              <a:solidFill>
                <a:sysClr val="windowText" lastClr="000000"/>
              </a:solidFill>
              <a:effectLst/>
              <a:latin typeface="+mn-lt"/>
              <a:ea typeface="+mn-ea"/>
              <a:cs typeface="+mn-cs"/>
            </a:rPr>
            <a:t>PASSEZ AUX ÉTAPES 1 ET 2</a:t>
          </a:r>
          <a:r>
            <a:rPr lang="fr-fr" sz="1200">
              <a:solidFill>
                <a:sysClr val="windowText" lastClr="000000"/>
              </a:solidFill>
              <a:effectLst/>
              <a:latin typeface="+mn-lt"/>
              <a:ea typeface="+mn-ea"/>
              <a:cs typeface="+mn-cs"/>
            </a:rPr>
            <a:t> </a:t>
          </a:r>
          <a:r>
            <a:rPr lang="fr-fr" sz="1200" b="1">
              <a:solidFill>
                <a:sysClr val="windowText" lastClr="000000"/>
              </a:solidFill>
              <a:effectLst/>
              <a:latin typeface="+mn-lt"/>
              <a:ea typeface="+mn-ea"/>
              <a:cs typeface="+mn-cs"/>
            </a:rPr>
            <a:t>: </a:t>
          </a:r>
          <a:br>
            <a:rPr lang="en-GB" sz="1200" b="1" u="none" baseline="0">
              <a:solidFill>
                <a:sysClr val="windowText" lastClr="000000"/>
              </a:solidFill>
              <a:effectLst/>
              <a:latin typeface="+mn-lt"/>
              <a:ea typeface="+mn-ea"/>
              <a:cs typeface="+mn-cs"/>
            </a:rPr>
          </a:br>
          <a:r>
            <a:rPr lang="fr-fr" sz="1200" b="1">
              <a:solidFill>
                <a:sysClr val="windowText" lastClr="000000"/>
              </a:solidFill>
              <a:effectLst/>
              <a:latin typeface="+mn-lt"/>
              <a:ea typeface="+mn-ea"/>
              <a:cs typeface="+mn-cs"/>
            </a:rPr>
            <a:t>ÉVALUER &amp; SELECTIONNER</a:t>
          </a:r>
          <a:endParaRPr lang="en-GB" sz="1200" b="1" u="none" baseline="0">
            <a:solidFill>
              <a:sysClr val="windowText" lastClr="000000"/>
            </a:solidFill>
            <a:effectLst/>
            <a:latin typeface="+mn-lt"/>
            <a:ea typeface="+mn-ea"/>
            <a:cs typeface="+mn-cs"/>
          </a:endParaRPr>
        </a:p>
      </xdr:txBody>
    </xdr:sp>
    <xdr:clientData fPrintsWithSheet="0"/>
  </xdr:twoCellAnchor>
</xdr:wsDr>
</file>

<file path=xl/theme/theme1.xml><?xml version="1.0" encoding="utf-8"?>
<a:theme xmlns:a="http://schemas.openxmlformats.org/drawingml/2006/main" name="Office-Design">
  <a:themeElements>
    <a:clrScheme name="UNIDO Graphs">
      <a:dk1>
        <a:srgbClr val="000000"/>
      </a:dk1>
      <a:lt1>
        <a:sysClr val="window" lastClr="FFFFFF"/>
      </a:lt1>
      <a:dk2>
        <a:srgbClr val="005394"/>
      </a:dk2>
      <a:lt2>
        <a:srgbClr val="BBDDEA"/>
      </a:lt2>
      <a:accent1>
        <a:srgbClr val="336A24"/>
      </a:accent1>
      <a:accent2>
        <a:srgbClr val="C55B25"/>
      </a:accent2>
      <a:accent3>
        <a:srgbClr val="880E1B"/>
      </a:accent3>
      <a:accent4>
        <a:srgbClr val="4C1966"/>
      </a:accent4>
      <a:accent5>
        <a:srgbClr val="66B42D"/>
      </a:accent5>
      <a:accent6>
        <a:srgbClr val="0096D6"/>
      </a:accent6>
      <a:hlink>
        <a:srgbClr val="0000FF"/>
      </a:hlink>
      <a:folHlink>
        <a:srgbClr val="4C2770"/>
      </a:folHlink>
    </a:clrScheme>
    <a:fontScheme name="Office">
      <a:majorFont>
        <a:latin typeface="Calibri"/>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openknowledge.worldbank.org/handle/10986/35110"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4C1966"/>
    <pageSetUpPr fitToPage="1"/>
  </sheetPr>
  <dimension ref="B1:CD119"/>
  <sheetViews>
    <sheetView showGridLines="0" zoomScale="90" zoomScaleNormal="90" zoomScaleSheetLayoutView="70" workbookViewId="0">
      <pane ySplit="2" topLeftCell="B3" activePane="bottomLeft" state="frozen"/>
      <selection pane="bottomLeft" activeCell="B2" sqref="B2"/>
    </sheetView>
  </sheetViews>
  <sheetFormatPr defaultColWidth="8.5703125" defaultRowHeight="14.45"/>
  <cols>
    <col min="1" max="1" width="1.7109375" customWidth="1"/>
    <col min="2" max="81" width="2.5703125" customWidth="1"/>
  </cols>
  <sheetData>
    <row r="1" spans="2:80" s="40" customFormat="1" ht="13.15" customHeight="1"/>
    <row r="2" spans="2:80" s="40" customFormat="1" ht="36" customHeight="1">
      <c r="B2" s="41" t="s">
        <v>0</v>
      </c>
      <c r="C2" s="42"/>
      <c r="D2" s="42"/>
      <c r="E2" s="42"/>
      <c r="F2" s="42"/>
    </row>
    <row r="3" spans="2:80" s="29" customFormat="1" ht="15" thickBot="1">
      <c r="B3" s="28"/>
      <c r="C3" s="28"/>
      <c r="D3" s="28"/>
      <c r="E3" s="28"/>
      <c r="F3" s="28"/>
    </row>
    <row r="4" spans="2:80" s="9" customFormat="1" ht="18" customHeight="1">
      <c r="B4" s="267" t="s">
        <v>1</v>
      </c>
      <c r="C4" s="268"/>
      <c r="D4" s="268"/>
      <c r="E4" s="268"/>
      <c r="F4" s="268"/>
      <c r="G4" s="268"/>
      <c r="H4" s="268"/>
      <c r="I4" s="268"/>
      <c r="J4" s="268"/>
      <c r="K4" s="268"/>
      <c r="L4" s="268"/>
      <c r="M4" s="268"/>
      <c r="N4" s="268"/>
      <c r="O4" s="268"/>
      <c r="P4" s="268"/>
      <c r="Q4" s="268"/>
      <c r="R4" s="268"/>
      <c r="S4" s="268"/>
      <c r="T4" s="268"/>
      <c r="U4" s="268"/>
      <c r="V4" s="268"/>
      <c r="W4" s="268"/>
      <c r="X4" s="268"/>
      <c r="Y4" s="268"/>
      <c r="Z4" s="268"/>
      <c r="AA4" s="268"/>
      <c r="AB4" s="268"/>
      <c r="AC4" s="268"/>
      <c r="AD4" s="268"/>
      <c r="AE4" s="268"/>
      <c r="AF4" s="268"/>
      <c r="AG4" s="268"/>
      <c r="AH4" s="268"/>
      <c r="AI4" s="268"/>
      <c r="AJ4" s="268"/>
      <c r="AK4" s="268"/>
      <c r="AL4" s="268"/>
      <c r="AM4" s="268"/>
      <c r="AN4" s="268"/>
      <c r="AO4" s="268"/>
      <c r="AP4" s="268"/>
      <c r="AQ4" s="268"/>
      <c r="AR4" s="268"/>
      <c r="AS4" s="268"/>
      <c r="AT4" s="268"/>
      <c r="AU4" s="268"/>
      <c r="AV4" s="268"/>
      <c r="AW4" s="268"/>
      <c r="AX4" s="268"/>
      <c r="AY4" s="268"/>
      <c r="AZ4" s="268"/>
      <c r="BA4" s="268"/>
      <c r="BB4" s="268"/>
      <c r="BC4" s="268"/>
      <c r="BD4" s="268"/>
      <c r="BE4" s="268"/>
      <c r="BF4" s="268"/>
      <c r="BG4" s="268"/>
      <c r="BH4" s="268"/>
      <c r="BI4" s="268"/>
      <c r="BJ4" s="268"/>
      <c r="BK4" s="268"/>
      <c r="BL4" s="268"/>
      <c r="BM4" s="268"/>
      <c r="BN4" s="268"/>
      <c r="BO4" s="268"/>
      <c r="BP4" s="268"/>
      <c r="BQ4" s="268"/>
      <c r="BR4" s="268"/>
      <c r="BS4" s="268"/>
      <c r="BT4" s="268"/>
      <c r="BU4" s="268"/>
      <c r="BV4" s="268"/>
      <c r="BW4" s="268"/>
      <c r="BX4" s="268"/>
      <c r="BY4" s="268"/>
      <c r="BZ4" s="268"/>
      <c r="CA4" s="268"/>
      <c r="CB4" s="269"/>
    </row>
    <row r="5" spans="2:80" s="9" customFormat="1" ht="5.0999999999999996" customHeight="1">
      <c r="B5" s="43"/>
      <c r="C5" s="35"/>
      <c r="CB5" s="44"/>
    </row>
    <row r="6" spans="2:80" s="9" customFormat="1" ht="46.5" customHeight="1" thickBot="1">
      <c r="B6" s="265" t="s">
        <v>2</v>
      </c>
      <c r="C6" s="266"/>
      <c r="D6" s="266"/>
      <c r="E6" s="266"/>
      <c r="F6" s="266"/>
      <c r="G6" s="266"/>
      <c r="H6" s="266"/>
      <c r="I6" s="266"/>
      <c r="J6" s="266"/>
      <c r="K6" s="266"/>
      <c r="L6" s="266"/>
      <c r="M6" s="266"/>
      <c r="N6" s="266"/>
      <c r="O6" s="266"/>
      <c r="P6" s="266"/>
      <c r="Q6" s="266"/>
      <c r="R6" s="266"/>
      <c r="S6" s="266"/>
      <c r="T6" s="266"/>
      <c r="U6" s="266"/>
      <c r="V6" s="266"/>
      <c r="W6" s="266"/>
      <c r="X6" s="266"/>
      <c r="Y6" s="266"/>
      <c r="Z6" s="266"/>
      <c r="AA6" s="266"/>
      <c r="AB6" s="266"/>
      <c r="AC6" s="266"/>
      <c r="AD6" s="266"/>
      <c r="AE6" s="266"/>
      <c r="AF6" s="266"/>
      <c r="AG6" s="266"/>
      <c r="AH6" s="266"/>
      <c r="AI6" s="266"/>
      <c r="AJ6" s="266"/>
      <c r="AK6" s="266"/>
      <c r="AL6" s="266"/>
      <c r="AM6" s="266"/>
      <c r="AN6" s="266"/>
      <c r="AO6" s="266"/>
      <c r="AP6" s="266"/>
      <c r="AQ6" s="266"/>
      <c r="AR6" s="266"/>
      <c r="AS6" s="266"/>
      <c r="AT6" s="266"/>
      <c r="AU6" s="266"/>
      <c r="AV6" s="266"/>
      <c r="AW6" s="266"/>
      <c r="AX6" s="266"/>
      <c r="AY6" s="266"/>
      <c r="AZ6" s="266"/>
      <c r="BA6" s="266"/>
      <c r="BB6" s="266"/>
      <c r="BC6" s="266"/>
      <c r="BD6" s="266"/>
      <c r="BE6" s="266"/>
      <c r="BF6" s="266"/>
      <c r="BG6" s="266"/>
      <c r="BH6" s="266"/>
      <c r="BI6" s="266"/>
      <c r="BJ6" s="266"/>
      <c r="BK6" s="266"/>
      <c r="BL6" s="266"/>
      <c r="BM6" s="266"/>
      <c r="BN6" s="266"/>
      <c r="BO6" s="266"/>
      <c r="BP6" s="266"/>
      <c r="BQ6" s="266"/>
      <c r="BR6" s="266"/>
      <c r="BS6" s="266"/>
      <c r="BT6" s="266"/>
      <c r="BU6" s="266"/>
      <c r="BV6" s="266"/>
      <c r="BW6" s="266"/>
      <c r="BX6" s="266"/>
      <c r="BY6" s="266"/>
      <c r="BZ6" s="266"/>
      <c r="CA6" s="266"/>
      <c r="CB6" s="298"/>
    </row>
    <row r="7" spans="2:80" s="9" customFormat="1" ht="15" thickBot="1">
      <c r="B7" s="6"/>
      <c r="C7" s="8"/>
    </row>
    <row r="8" spans="2:80" s="10" customFormat="1" ht="16.149999999999999" customHeight="1">
      <c r="B8" s="267" t="s">
        <v>3</v>
      </c>
      <c r="C8" s="268"/>
      <c r="D8" s="268"/>
      <c r="E8" s="268"/>
      <c r="F8" s="268"/>
      <c r="G8" s="268"/>
      <c r="H8" s="268"/>
      <c r="I8" s="268"/>
      <c r="J8" s="268"/>
      <c r="K8" s="268"/>
      <c r="L8" s="268"/>
      <c r="M8" s="268"/>
      <c r="N8" s="268"/>
      <c r="O8" s="268"/>
      <c r="P8" s="268"/>
      <c r="Q8" s="268"/>
      <c r="R8" s="268"/>
      <c r="S8" s="268"/>
      <c r="T8" s="268"/>
      <c r="U8" s="268"/>
      <c r="V8" s="268"/>
      <c r="W8" s="268"/>
      <c r="X8" s="268"/>
      <c r="Y8" s="268"/>
      <c r="Z8" s="268"/>
      <c r="AA8" s="268"/>
      <c r="AB8" s="268"/>
      <c r="AC8" s="268"/>
      <c r="AD8" s="268"/>
      <c r="AE8" s="268"/>
      <c r="AF8" s="268"/>
      <c r="AG8" s="268"/>
      <c r="AH8" s="268"/>
      <c r="AI8" s="268"/>
      <c r="AJ8" s="268"/>
      <c r="AK8" s="268"/>
      <c r="AL8" s="268"/>
      <c r="AM8" s="268"/>
      <c r="AN8" s="268"/>
      <c r="AO8" s="268"/>
      <c r="AP8" s="268"/>
      <c r="AQ8" s="268"/>
      <c r="AR8" s="268"/>
      <c r="AS8" s="268"/>
      <c r="AT8" s="268"/>
      <c r="AU8" s="268"/>
      <c r="AV8" s="268"/>
      <c r="AW8" s="268"/>
      <c r="AX8" s="268"/>
      <c r="AY8" s="268"/>
      <c r="AZ8" s="268"/>
      <c r="BA8" s="268"/>
      <c r="BB8" s="268"/>
      <c r="BC8" s="268"/>
      <c r="BD8" s="268"/>
      <c r="BE8" s="268"/>
      <c r="BF8" s="268"/>
      <c r="BG8" s="268"/>
      <c r="BH8" s="268"/>
      <c r="BI8" s="268"/>
      <c r="BJ8" s="268"/>
      <c r="BK8" s="268"/>
      <c r="BL8" s="268"/>
      <c r="BM8" s="268"/>
      <c r="BN8" s="268"/>
      <c r="BO8" s="268"/>
      <c r="BP8" s="268"/>
      <c r="BQ8" s="268"/>
      <c r="BR8" s="268"/>
      <c r="BS8" s="268"/>
      <c r="BT8" s="268"/>
      <c r="BU8" s="268"/>
      <c r="BV8" s="268"/>
      <c r="BW8" s="268"/>
      <c r="BX8" s="268"/>
      <c r="BY8" s="268"/>
      <c r="BZ8" s="268"/>
      <c r="CA8" s="268"/>
      <c r="CB8" s="269"/>
    </row>
    <row r="9" spans="2:80" s="10" customFormat="1" ht="5.0999999999999996" customHeight="1">
      <c r="B9" s="45"/>
      <c r="CB9" s="46"/>
    </row>
    <row r="10" spans="2:80" s="5" customFormat="1" ht="31.5" customHeight="1" thickBot="1">
      <c r="B10" s="299" t="s">
        <v>4</v>
      </c>
      <c r="C10" s="300"/>
      <c r="D10" s="300"/>
      <c r="E10" s="300"/>
      <c r="F10" s="300"/>
      <c r="G10" s="300"/>
      <c r="H10" s="300"/>
      <c r="I10" s="300"/>
      <c r="J10" s="300"/>
      <c r="K10" s="300"/>
      <c r="L10" s="300"/>
      <c r="M10" s="300"/>
      <c r="N10" s="300"/>
      <c r="O10" s="300"/>
      <c r="P10" s="300"/>
      <c r="Q10" s="300"/>
      <c r="R10" s="300"/>
      <c r="S10" s="300"/>
      <c r="T10" s="300"/>
      <c r="U10" s="300"/>
      <c r="V10" s="300"/>
      <c r="W10" s="300"/>
      <c r="X10" s="300"/>
      <c r="Y10" s="300"/>
      <c r="Z10" s="300"/>
      <c r="AA10" s="300"/>
      <c r="AB10" s="300"/>
      <c r="AC10" s="300"/>
      <c r="AD10" s="300"/>
      <c r="AE10" s="300"/>
      <c r="AF10" s="300"/>
      <c r="AG10" s="300"/>
      <c r="AH10" s="300"/>
      <c r="AI10" s="300"/>
      <c r="AJ10" s="300"/>
      <c r="AK10" s="300"/>
      <c r="AL10" s="300"/>
      <c r="AM10" s="300"/>
      <c r="AN10" s="300"/>
      <c r="AO10" s="300"/>
      <c r="AP10" s="300"/>
      <c r="AQ10" s="300"/>
      <c r="AR10" s="300"/>
      <c r="AS10" s="300"/>
      <c r="AT10" s="300"/>
      <c r="AU10" s="300"/>
      <c r="AV10" s="300"/>
      <c r="AW10" s="300"/>
      <c r="AX10" s="300"/>
      <c r="AY10" s="300"/>
      <c r="AZ10" s="300"/>
      <c r="BA10" s="300"/>
      <c r="BB10" s="300"/>
      <c r="BC10" s="300"/>
      <c r="BD10" s="300"/>
      <c r="BE10" s="300"/>
      <c r="BF10" s="300"/>
      <c r="BG10" s="300"/>
      <c r="BH10" s="300"/>
      <c r="BI10" s="300"/>
      <c r="BJ10" s="300"/>
      <c r="BK10" s="300"/>
      <c r="BL10" s="300"/>
      <c r="BM10" s="300"/>
      <c r="BN10" s="300"/>
      <c r="BO10" s="300"/>
      <c r="BP10" s="300"/>
      <c r="BQ10" s="300"/>
      <c r="BR10" s="300"/>
      <c r="BS10" s="300"/>
      <c r="BT10" s="300"/>
      <c r="BU10" s="300"/>
      <c r="BV10" s="300"/>
      <c r="BW10" s="300"/>
      <c r="BX10" s="300"/>
      <c r="BY10" s="300"/>
      <c r="BZ10" s="300"/>
      <c r="CA10" s="300"/>
      <c r="CB10" s="301"/>
    </row>
    <row r="11" spans="2:80" s="5" customFormat="1" ht="15" thickBot="1">
      <c r="B11" s="6"/>
      <c r="C11" s="4"/>
      <c r="D11" s="4"/>
      <c r="E11" s="4"/>
      <c r="F11" s="4"/>
      <c r="G11" s="4"/>
      <c r="H11" s="4"/>
      <c r="I11" s="4"/>
    </row>
    <row r="12" spans="2:80" s="5" customFormat="1" ht="18" customHeight="1">
      <c r="B12" s="267" t="s">
        <v>5</v>
      </c>
      <c r="C12" s="268"/>
      <c r="D12" s="268"/>
      <c r="E12" s="268"/>
      <c r="F12" s="268"/>
      <c r="G12" s="268"/>
      <c r="H12" s="268"/>
      <c r="I12" s="268"/>
      <c r="J12" s="268"/>
      <c r="K12" s="268"/>
      <c r="L12" s="268"/>
      <c r="M12" s="268"/>
      <c r="N12" s="268"/>
      <c r="O12" s="268"/>
      <c r="P12" s="268"/>
      <c r="Q12" s="268"/>
      <c r="R12" s="268"/>
      <c r="S12" s="268"/>
      <c r="T12" s="268"/>
      <c r="U12" s="268"/>
      <c r="V12" s="268"/>
      <c r="W12" s="268"/>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68"/>
      <c r="BC12" s="268"/>
      <c r="BD12" s="268"/>
      <c r="BE12" s="268"/>
      <c r="BF12" s="268"/>
      <c r="BG12" s="268"/>
      <c r="BH12" s="268"/>
      <c r="BI12" s="268"/>
      <c r="BJ12" s="268"/>
      <c r="BK12" s="268"/>
      <c r="BL12" s="268"/>
      <c r="BM12" s="268"/>
      <c r="BN12" s="268"/>
      <c r="BO12" s="268"/>
      <c r="BP12" s="268"/>
      <c r="BQ12" s="268"/>
      <c r="BR12" s="268"/>
      <c r="BS12" s="268"/>
      <c r="BT12" s="268"/>
      <c r="BU12" s="268"/>
      <c r="BV12" s="268"/>
      <c r="BW12" s="268"/>
      <c r="BX12" s="268"/>
      <c r="BY12" s="268"/>
      <c r="BZ12" s="268"/>
      <c r="CA12" s="268"/>
      <c r="CB12" s="269"/>
    </row>
    <row r="13" spans="2:80" s="5" customFormat="1" ht="5.0999999999999996" customHeight="1">
      <c r="B13" s="43"/>
      <c r="C13" s="4"/>
      <c r="D13" s="4"/>
      <c r="E13" s="4"/>
      <c r="F13" s="4"/>
      <c r="G13" s="4"/>
      <c r="H13" s="4"/>
      <c r="I13" s="4"/>
      <c r="CB13" s="47"/>
    </row>
    <row r="14" spans="2:80" s="5" customFormat="1">
      <c r="B14" s="354" t="s">
        <v>6</v>
      </c>
      <c r="C14" s="355"/>
      <c r="D14" s="355"/>
      <c r="E14" s="355"/>
      <c r="F14" s="355"/>
      <c r="G14" s="355"/>
      <c r="H14" s="355"/>
      <c r="I14" s="355"/>
      <c r="J14" s="355"/>
      <c r="K14" s="355"/>
      <c r="L14" s="355"/>
      <c r="M14" s="355"/>
      <c r="N14" s="355"/>
      <c r="O14" s="355"/>
      <c r="P14" s="355"/>
      <c r="Q14" s="355"/>
      <c r="R14" s="355"/>
      <c r="S14" s="355"/>
      <c r="T14" s="355"/>
      <c r="U14" s="355"/>
      <c r="V14" s="355"/>
      <c r="W14" s="355"/>
      <c r="X14" s="355"/>
      <c r="Y14" s="355"/>
      <c r="Z14" s="355"/>
      <c r="AA14" s="355"/>
      <c r="AB14" s="355"/>
      <c r="AC14" s="355"/>
      <c r="AD14" s="355"/>
      <c r="AE14" s="355"/>
      <c r="AF14" s="355"/>
      <c r="AG14" s="355"/>
      <c r="AH14" s="355"/>
      <c r="AI14" s="355"/>
      <c r="AJ14" s="355"/>
      <c r="AK14" s="355"/>
      <c r="AL14" s="355"/>
      <c r="AM14" s="355"/>
      <c r="AN14" s="355"/>
      <c r="AO14" s="355"/>
      <c r="AP14" s="355"/>
      <c r="AQ14" s="355"/>
      <c r="AR14" s="355"/>
      <c r="AS14" s="355"/>
      <c r="AT14" s="355"/>
      <c r="AU14" s="355"/>
      <c r="AV14" s="355"/>
      <c r="AW14" s="355"/>
      <c r="AX14" s="355"/>
      <c r="AY14" s="355"/>
      <c r="AZ14" s="355"/>
      <c r="BA14" s="355"/>
      <c r="BB14" s="355"/>
      <c r="BC14" s="355"/>
      <c r="BD14" s="355"/>
      <c r="BE14" s="355"/>
      <c r="BF14" s="355"/>
      <c r="BG14" s="355"/>
      <c r="BH14" s="355"/>
      <c r="BI14" s="355"/>
      <c r="BJ14" s="355"/>
      <c r="BK14" s="355"/>
      <c r="BL14" s="355"/>
      <c r="BM14" s="355"/>
      <c r="BN14" s="355"/>
      <c r="BO14" s="355"/>
      <c r="BP14" s="355"/>
      <c r="BQ14" s="355"/>
      <c r="BR14" s="355"/>
      <c r="BS14" s="355"/>
      <c r="BT14" s="355"/>
      <c r="BU14" s="355"/>
      <c r="BV14" s="355"/>
      <c r="BW14" s="355"/>
      <c r="BX14" s="355"/>
      <c r="BY14" s="355"/>
      <c r="BZ14" s="355"/>
      <c r="CA14" s="355"/>
      <c r="CB14" s="356"/>
    </row>
    <row r="15" spans="2:80" s="5" customFormat="1" ht="14.65" customHeight="1">
      <c r="B15" s="354"/>
      <c r="C15" s="355"/>
      <c r="D15" s="355"/>
      <c r="E15" s="355"/>
      <c r="F15" s="355"/>
      <c r="G15" s="355"/>
      <c r="H15" s="355"/>
      <c r="I15" s="355"/>
      <c r="J15" s="355"/>
      <c r="K15" s="355"/>
      <c r="L15" s="355"/>
      <c r="M15" s="355"/>
      <c r="N15" s="355"/>
      <c r="O15" s="355"/>
      <c r="P15" s="355"/>
      <c r="Q15" s="355"/>
      <c r="R15" s="355"/>
      <c r="S15" s="355"/>
      <c r="T15" s="355"/>
      <c r="U15" s="355"/>
      <c r="V15" s="355"/>
      <c r="W15" s="355"/>
      <c r="X15" s="355"/>
      <c r="Y15" s="355"/>
      <c r="Z15" s="355"/>
      <c r="AA15" s="355"/>
      <c r="AB15" s="355"/>
      <c r="AC15" s="355"/>
      <c r="AD15" s="355"/>
      <c r="AE15" s="355"/>
      <c r="AF15" s="355"/>
      <c r="AG15" s="355"/>
      <c r="AH15" s="355"/>
      <c r="AI15" s="355"/>
      <c r="AJ15" s="355"/>
      <c r="AK15" s="355"/>
      <c r="AL15" s="355"/>
      <c r="AM15" s="355"/>
      <c r="AN15" s="355"/>
      <c r="AO15" s="355"/>
      <c r="AP15" s="355"/>
      <c r="AQ15" s="355"/>
      <c r="AR15" s="355"/>
      <c r="AS15" s="355"/>
      <c r="AT15" s="355"/>
      <c r="AU15" s="355"/>
      <c r="AV15" s="355"/>
      <c r="AW15" s="355"/>
      <c r="AX15" s="355"/>
      <c r="AY15" s="355"/>
      <c r="AZ15" s="355"/>
      <c r="BA15" s="355"/>
      <c r="BB15" s="355"/>
      <c r="BC15" s="355"/>
      <c r="BD15" s="355"/>
      <c r="BE15" s="355"/>
      <c r="BF15" s="355"/>
      <c r="BG15" s="355"/>
      <c r="BH15" s="355"/>
      <c r="BI15" s="355"/>
      <c r="BJ15" s="355"/>
      <c r="BK15" s="355"/>
      <c r="BL15" s="355"/>
      <c r="BM15" s="355"/>
      <c r="BN15" s="355"/>
      <c r="BO15" s="355"/>
      <c r="BP15" s="355"/>
      <c r="BQ15" s="355"/>
      <c r="BR15" s="355"/>
      <c r="BS15" s="355"/>
      <c r="BT15" s="355"/>
      <c r="BU15" s="355"/>
      <c r="BV15" s="355"/>
      <c r="BW15" s="355"/>
      <c r="BX15" s="355"/>
      <c r="BY15" s="355"/>
      <c r="BZ15" s="355"/>
      <c r="CA15" s="355"/>
      <c r="CB15" s="356"/>
    </row>
    <row r="16" spans="2:80" s="5" customFormat="1" ht="5.0999999999999996" customHeight="1">
      <c r="B16" s="48"/>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49"/>
    </row>
    <row r="17" spans="2:82" s="5" customFormat="1">
      <c r="B17" s="43"/>
      <c r="C17" s="4"/>
      <c r="D17" s="4"/>
      <c r="E17" s="4"/>
      <c r="F17" s="4"/>
      <c r="G17" s="4"/>
      <c r="H17" s="4"/>
      <c r="I17" s="4"/>
      <c r="CB17" s="47"/>
      <c r="CD17" s="1"/>
    </row>
    <row r="18" spans="2:82" s="5" customFormat="1" ht="18">
      <c r="B18" s="43"/>
      <c r="C18" s="302" t="s">
        <v>7</v>
      </c>
      <c r="D18" s="302"/>
      <c r="E18" s="302"/>
      <c r="F18" s="302"/>
      <c r="G18" s="302"/>
      <c r="H18" s="302"/>
      <c r="I18" s="302"/>
      <c r="J18" s="302"/>
      <c r="K18" s="302"/>
      <c r="L18" s="302"/>
      <c r="M18" s="302"/>
      <c r="N18" s="302"/>
      <c r="AC18" s="302" t="s">
        <v>8</v>
      </c>
      <c r="AD18" s="302"/>
      <c r="AE18" s="302"/>
      <c r="AF18" s="302"/>
      <c r="AG18" s="302"/>
      <c r="AH18" s="302"/>
      <c r="AI18" s="302"/>
      <c r="AJ18" s="302"/>
      <c r="AK18" s="302"/>
      <c r="AL18" s="302"/>
      <c r="AM18" s="302"/>
      <c r="AN18" s="302"/>
      <c r="AO18" s="302"/>
      <c r="AP18" s="302"/>
      <c r="AQ18" s="302"/>
      <c r="AR18" s="302"/>
      <c r="AS18" s="302"/>
      <c r="AT18" s="302"/>
      <c r="AU18" s="302"/>
      <c r="AV18" s="302"/>
      <c r="AW18" s="302"/>
      <c r="AX18" s="302"/>
      <c r="AY18" s="302"/>
      <c r="BC18" s="302" t="s">
        <v>9</v>
      </c>
      <c r="BD18" s="302"/>
      <c r="BE18" s="302"/>
      <c r="BF18" s="302"/>
      <c r="BG18" s="302"/>
      <c r="BH18" s="302"/>
      <c r="BI18" s="302"/>
      <c r="BJ18" s="302"/>
      <c r="BK18" s="302"/>
      <c r="BL18" s="302"/>
      <c r="BM18" s="302"/>
      <c r="BN18" s="302"/>
      <c r="BO18" s="302"/>
      <c r="BP18" s="302"/>
      <c r="BQ18" s="302"/>
      <c r="BR18" s="302"/>
      <c r="BS18" s="302"/>
      <c r="BT18" s="302"/>
      <c r="BU18" s="302"/>
      <c r="BV18" s="302"/>
      <c r="BW18" s="302"/>
      <c r="BX18" s="302"/>
      <c r="BY18" s="302"/>
      <c r="BZ18" s="302"/>
      <c r="CA18" s="302"/>
      <c r="CB18" s="47"/>
      <c r="CD18" s="1"/>
    </row>
    <row r="19" spans="2:82" s="5" customFormat="1" ht="15" thickBot="1">
      <c r="B19" s="43"/>
      <c r="C19" s="4"/>
      <c r="D19" s="4"/>
      <c r="E19" s="4"/>
      <c r="F19" s="4"/>
      <c r="G19" s="4"/>
      <c r="H19" s="4"/>
      <c r="I19" s="4"/>
      <c r="CB19" s="47"/>
      <c r="CD19" s="1"/>
    </row>
    <row r="20" spans="2:82" s="5" customFormat="1" ht="25.15" customHeight="1">
      <c r="B20" s="43"/>
      <c r="C20" s="277" t="s">
        <v>10</v>
      </c>
      <c r="D20" s="278"/>
      <c r="E20" s="278"/>
      <c r="F20" s="278"/>
      <c r="G20" s="278"/>
      <c r="H20" s="278"/>
      <c r="I20" s="278"/>
      <c r="J20" s="278"/>
      <c r="K20" s="278"/>
      <c r="L20" s="278"/>
      <c r="M20" s="278"/>
      <c r="N20" s="279"/>
      <c r="R20" s="280" t="s">
        <v>11</v>
      </c>
      <c r="S20" s="281"/>
      <c r="T20" s="281"/>
      <c r="U20" s="281"/>
      <c r="V20" s="281"/>
      <c r="W20" s="281"/>
      <c r="X20" s="281"/>
      <c r="Y20" s="281"/>
      <c r="Z20" s="281"/>
      <c r="AA20" s="281"/>
      <c r="AB20" s="281"/>
      <c r="AC20" s="281"/>
      <c r="AD20" s="281"/>
      <c r="AE20" s="281"/>
      <c r="AF20" s="281"/>
      <c r="AG20" s="281"/>
      <c r="AH20" s="281"/>
      <c r="AI20" s="281"/>
      <c r="AJ20" s="281"/>
      <c r="AK20" s="281"/>
      <c r="AL20" s="281"/>
      <c r="AM20" s="281"/>
      <c r="AN20" s="281"/>
      <c r="AO20" s="281"/>
      <c r="AP20" s="281"/>
      <c r="AQ20" s="281"/>
      <c r="AR20" s="281"/>
      <c r="AS20" s="281"/>
      <c r="AT20" s="281"/>
      <c r="AU20" s="281"/>
      <c r="AV20" s="281"/>
      <c r="AW20" s="281"/>
      <c r="AX20" s="281"/>
      <c r="AY20" s="282"/>
      <c r="BC20" s="330" t="s">
        <v>12</v>
      </c>
      <c r="BD20" s="331"/>
      <c r="BE20" s="331"/>
      <c r="BF20" s="331"/>
      <c r="BG20" s="331"/>
      <c r="BH20" s="331"/>
      <c r="BI20" s="331"/>
      <c r="BJ20" s="331"/>
      <c r="BK20" s="331"/>
      <c r="BL20" s="332"/>
      <c r="BM20" s="309" t="s">
        <v>13</v>
      </c>
      <c r="BN20" s="310"/>
      <c r="BO20" s="310"/>
      <c r="BP20" s="310"/>
      <c r="BQ20" s="310"/>
      <c r="BR20" s="310"/>
      <c r="BS20" s="311"/>
      <c r="BT20" s="309" t="s">
        <v>14</v>
      </c>
      <c r="BU20" s="310"/>
      <c r="BV20" s="310"/>
      <c r="BW20" s="310"/>
      <c r="BX20" s="310"/>
      <c r="BY20" s="310"/>
      <c r="BZ20" s="310"/>
      <c r="CA20" s="311"/>
      <c r="CB20" s="47"/>
      <c r="CD20" s="1"/>
    </row>
    <row r="21" spans="2:82" s="5" customFormat="1" ht="25.15" customHeight="1" thickBot="1">
      <c r="B21" s="43"/>
      <c r="C21" s="303" t="s">
        <v>15</v>
      </c>
      <c r="D21" s="304"/>
      <c r="E21" s="304"/>
      <c r="F21" s="304"/>
      <c r="G21" s="304"/>
      <c r="H21" s="304"/>
      <c r="I21" s="304"/>
      <c r="J21" s="304"/>
      <c r="K21" s="304"/>
      <c r="L21" s="304"/>
      <c r="M21" s="304"/>
      <c r="N21" s="305"/>
      <c r="R21" s="283"/>
      <c r="S21" s="284"/>
      <c r="T21" s="284"/>
      <c r="U21" s="284"/>
      <c r="V21" s="284"/>
      <c r="W21" s="284"/>
      <c r="X21" s="284"/>
      <c r="Y21" s="284"/>
      <c r="Z21" s="284"/>
      <c r="AA21" s="284"/>
      <c r="AB21" s="284"/>
      <c r="AC21" s="284"/>
      <c r="AD21" s="284"/>
      <c r="AE21" s="284"/>
      <c r="AF21" s="284"/>
      <c r="AG21" s="284"/>
      <c r="AH21" s="284"/>
      <c r="AI21" s="284"/>
      <c r="AJ21" s="284"/>
      <c r="AK21" s="284"/>
      <c r="AL21" s="284"/>
      <c r="AM21" s="284"/>
      <c r="AN21" s="284"/>
      <c r="AO21" s="284"/>
      <c r="AP21" s="284"/>
      <c r="AQ21" s="284"/>
      <c r="AR21" s="284"/>
      <c r="AS21" s="284"/>
      <c r="AT21" s="284"/>
      <c r="AU21" s="284"/>
      <c r="AV21" s="284"/>
      <c r="AW21" s="284"/>
      <c r="AX21" s="284"/>
      <c r="AY21" s="285"/>
      <c r="BC21" s="333"/>
      <c r="BD21" s="334"/>
      <c r="BE21" s="334"/>
      <c r="BF21" s="334"/>
      <c r="BG21" s="334"/>
      <c r="BH21" s="334"/>
      <c r="BI21" s="334"/>
      <c r="BJ21" s="334"/>
      <c r="BK21" s="334"/>
      <c r="BL21" s="335"/>
      <c r="BM21" s="312"/>
      <c r="BN21" s="313"/>
      <c r="BO21" s="313"/>
      <c r="BP21" s="313"/>
      <c r="BQ21" s="313"/>
      <c r="BR21" s="313"/>
      <c r="BS21" s="314"/>
      <c r="BT21" s="312"/>
      <c r="BU21" s="313"/>
      <c r="BV21" s="313"/>
      <c r="BW21" s="313"/>
      <c r="BX21" s="313"/>
      <c r="BY21" s="313"/>
      <c r="BZ21" s="313"/>
      <c r="CA21" s="314"/>
      <c r="CB21" s="47"/>
      <c r="CD21" s="1"/>
    </row>
    <row r="22" spans="2:82" s="5" customFormat="1">
      <c r="B22" s="43"/>
      <c r="C22" s="303"/>
      <c r="D22" s="304"/>
      <c r="E22" s="304"/>
      <c r="F22" s="304"/>
      <c r="G22" s="304"/>
      <c r="H22" s="304"/>
      <c r="I22" s="304"/>
      <c r="J22" s="304"/>
      <c r="K22" s="304"/>
      <c r="L22" s="304"/>
      <c r="M22" s="304"/>
      <c r="N22" s="305"/>
      <c r="R22" s="283"/>
      <c r="S22" s="284"/>
      <c r="T22" s="284"/>
      <c r="U22" s="284"/>
      <c r="V22" s="284"/>
      <c r="W22" s="284"/>
      <c r="X22" s="284"/>
      <c r="Y22" s="284"/>
      <c r="Z22" s="284"/>
      <c r="AA22" s="284"/>
      <c r="AB22" s="284"/>
      <c r="AC22" s="284"/>
      <c r="AD22" s="284"/>
      <c r="AE22" s="284"/>
      <c r="AF22" s="284"/>
      <c r="AG22" s="284"/>
      <c r="AH22" s="284"/>
      <c r="AI22" s="284"/>
      <c r="AJ22" s="284"/>
      <c r="AK22" s="284"/>
      <c r="AL22" s="284"/>
      <c r="AM22" s="284"/>
      <c r="AN22" s="284"/>
      <c r="AO22" s="284"/>
      <c r="AP22" s="284"/>
      <c r="AQ22" s="284"/>
      <c r="AR22" s="284"/>
      <c r="AS22" s="284"/>
      <c r="AT22" s="284"/>
      <c r="AU22" s="284"/>
      <c r="AV22" s="284"/>
      <c r="AW22" s="284"/>
      <c r="AX22" s="284"/>
      <c r="AY22" s="285"/>
      <c r="BC22" s="321" t="s">
        <v>16</v>
      </c>
      <c r="BD22" s="322"/>
      <c r="BE22" s="322"/>
      <c r="BF22" s="322"/>
      <c r="BG22" s="322"/>
      <c r="BH22" s="322"/>
      <c r="BI22" s="322"/>
      <c r="BJ22" s="322"/>
      <c r="BK22" s="322"/>
      <c r="BL22" s="323"/>
      <c r="BM22" s="321" t="s">
        <v>17</v>
      </c>
      <c r="BN22" s="322"/>
      <c r="BO22" s="322"/>
      <c r="BP22" s="322"/>
      <c r="BQ22" s="322"/>
      <c r="BR22" s="322"/>
      <c r="BS22" s="323"/>
      <c r="BT22" s="321" t="s">
        <v>18</v>
      </c>
      <c r="BU22" s="322"/>
      <c r="BV22" s="322"/>
      <c r="BW22" s="322"/>
      <c r="BX22" s="322"/>
      <c r="BY22" s="322"/>
      <c r="BZ22" s="322"/>
      <c r="CA22" s="323"/>
      <c r="CB22" s="47"/>
      <c r="CD22" s="1"/>
    </row>
    <row r="23" spans="2:82" s="5" customFormat="1" ht="15" thickBot="1">
      <c r="B23" s="43"/>
      <c r="C23" s="303"/>
      <c r="D23" s="304"/>
      <c r="E23" s="304"/>
      <c r="F23" s="304"/>
      <c r="G23" s="304"/>
      <c r="H23" s="304"/>
      <c r="I23" s="304"/>
      <c r="J23" s="304"/>
      <c r="K23" s="304"/>
      <c r="L23" s="304"/>
      <c r="M23" s="304"/>
      <c r="N23" s="305"/>
      <c r="R23" s="283"/>
      <c r="S23" s="284"/>
      <c r="T23" s="284"/>
      <c r="U23" s="284"/>
      <c r="V23" s="284"/>
      <c r="W23" s="284"/>
      <c r="X23" s="284"/>
      <c r="Y23" s="284"/>
      <c r="Z23" s="284"/>
      <c r="AA23" s="284"/>
      <c r="AB23" s="284"/>
      <c r="AC23" s="284"/>
      <c r="AD23" s="284"/>
      <c r="AE23" s="284"/>
      <c r="AF23" s="284"/>
      <c r="AG23" s="284"/>
      <c r="AH23" s="284"/>
      <c r="AI23" s="284"/>
      <c r="AJ23" s="284"/>
      <c r="AK23" s="284"/>
      <c r="AL23" s="284"/>
      <c r="AM23" s="284"/>
      <c r="AN23" s="284"/>
      <c r="AO23" s="284"/>
      <c r="AP23" s="284"/>
      <c r="AQ23" s="284"/>
      <c r="AR23" s="284"/>
      <c r="AS23" s="284"/>
      <c r="AT23" s="284"/>
      <c r="AU23" s="284"/>
      <c r="AV23" s="284"/>
      <c r="AW23" s="284"/>
      <c r="AX23" s="284"/>
      <c r="AY23" s="285"/>
      <c r="BC23" s="324"/>
      <c r="BD23" s="325"/>
      <c r="BE23" s="325"/>
      <c r="BF23" s="325"/>
      <c r="BG23" s="325"/>
      <c r="BH23" s="325"/>
      <c r="BI23" s="325"/>
      <c r="BJ23" s="325"/>
      <c r="BK23" s="325"/>
      <c r="BL23" s="326"/>
      <c r="BM23" s="327"/>
      <c r="BN23" s="328"/>
      <c r="BO23" s="328"/>
      <c r="BP23" s="328"/>
      <c r="BQ23" s="328"/>
      <c r="BR23" s="328"/>
      <c r="BS23" s="329"/>
      <c r="BT23" s="327"/>
      <c r="BU23" s="328"/>
      <c r="BV23" s="328"/>
      <c r="BW23" s="328"/>
      <c r="BX23" s="328"/>
      <c r="BY23" s="328"/>
      <c r="BZ23" s="328"/>
      <c r="CA23" s="329"/>
      <c r="CB23" s="47"/>
      <c r="CD23" s="1"/>
    </row>
    <row r="24" spans="2:82" s="5" customFormat="1">
      <c r="B24" s="43"/>
      <c r="C24" s="303"/>
      <c r="D24" s="304"/>
      <c r="E24" s="304"/>
      <c r="F24" s="304"/>
      <c r="G24" s="304"/>
      <c r="H24" s="304"/>
      <c r="I24" s="304"/>
      <c r="J24" s="304"/>
      <c r="K24" s="304"/>
      <c r="L24" s="304"/>
      <c r="M24" s="304"/>
      <c r="N24" s="305"/>
      <c r="R24" s="283"/>
      <c r="S24" s="284"/>
      <c r="T24" s="284"/>
      <c r="U24" s="284"/>
      <c r="V24" s="284"/>
      <c r="W24" s="284"/>
      <c r="X24" s="284"/>
      <c r="Y24" s="284"/>
      <c r="Z24" s="284"/>
      <c r="AA24" s="284"/>
      <c r="AB24" s="284"/>
      <c r="AC24" s="284"/>
      <c r="AD24" s="284"/>
      <c r="AE24" s="284"/>
      <c r="AF24" s="284"/>
      <c r="AG24" s="284"/>
      <c r="AH24" s="284"/>
      <c r="AI24" s="284"/>
      <c r="AJ24" s="284"/>
      <c r="AK24" s="284"/>
      <c r="AL24" s="284"/>
      <c r="AM24" s="284"/>
      <c r="AN24" s="284"/>
      <c r="AO24" s="284"/>
      <c r="AP24" s="284"/>
      <c r="AQ24" s="284"/>
      <c r="AR24" s="284"/>
      <c r="AS24" s="284"/>
      <c r="AT24" s="284"/>
      <c r="AU24" s="284"/>
      <c r="AV24" s="284"/>
      <c r="AW24" s="284"/>
      <c r="AX24" s="284"/>
      <c r="AY24" s="285"/>
      <c r="BC24" s="321" t="s">
        <v>19</v>
      </c>
      <c r="BD24" s="322"/>
      <c r="BE24" s="322"/>
      <c r="BF24" s="322"/>
      <c r="BG24" s="322"/>
      <c r="BH24" s="322"/>
      <c r="BI24" s="322"/>
      <c r="BJ24" s="322"/>
      <c r="BK24" s="322"/>
      <c r="BL24" s="323"/>
      <c r="BM24" s="321" t="s">
        <v>20</v>
      </c>
      <c r="BN24" s="322"/>
      <c r="BO24" s="322"/>
      <c r="BP24" s="322"/>
      <c r="BQ24" s="322"/>
      <c r="BR24" s="322"/>
      <c r="BS24" s="323"/>
      <c r="BT24" s="321" t="s">
        <v>21</v>
      </c>
      <c r="BU24" s="322"/>
      <c r="BV24" s="322"/>
      <c r="BW24" s="322"/>
      <c r="BX24" s="322"/>
      <c r="BY24" s="322"/>
      <c r="BZ24" s="322"/>
      <c r="CA24" s="323"/>
      <c r="CB24" s="47"/>
      <c r="CD24" s="1"/>
    </row>
    <row r="25" spans="2:82" s="5" customFormat="1" ht="15" thickBot="1">
      <c r="B25" s="43"/>
      <c r="C25" s="303"/>
      <c r="D25" s="304"/>
      <c r="E25" s="304"/>
      <c r="F25" s="304"/>
      <c r="G25" s="304"/>
      <c r="H25" s="304"/>
      <c r="I25" s="304"/>
      <c r="J25" s="304"/>
      <c r="K25" s="304"/>
      <c r="L25" s="304"/>
      <c r="M25" s="304"/>
      <c r="N25" s="305"/>
      <c r="R25" s="283"/>
      <c r="S25" s="284"/>
      <c r="T25" s="284"/>
      <c r="U25" s="284"/>
      <c r="V25" s="284"/>
      <c r="W25" s="284"/>
      <c r="X25" s="284"/>
      <c r="Y25" s="284"/>
      <c r="Z25" s="284"/>
      <c r="AA25" s="284"/>
      <c r="AB25" s="284"/>
      <c r="AC25" s="284"/>
      <c r="AD25" s="284"/>
      <c r="AE25" s="284"/>
      <c r="AF25" s="284"/>
      <c r="AG25" s="284"/>
      <c r="AH25" s="284"/>
      <c r="AI25" s="284"/>
      <c r="AJ25" s="284"/>
      <c r="AK25" s="284"/>
      <c r="AL25" s="284"/>
      <c r="AM25" s="284"/>
      <c r="AN25" s="284"/>
      <c r="AO25" s="284"/>
      <c r="AP25" s="284"/>
      <c r="AQ25" s="284"/>
      <c r="AR25" s="284"/>
      <c r="AS25" s="284"/>
      <c r="AT25" s="284"/>
      <c r="AU25" s="284"/>
      <c r="AV25" s="284"/>
      <c r="AW25" s="284"/>
      <c r="AX25" s="284"/>
      <c r="AY25" s="285"/>
      <c r="BC25" s="327"/>
      <c r="BD25" s="328"/>
      <c r="BE25" s="328"/>
      <c r="BF25" s="328"/>
      <c r="BG25" s="328"/>
      <c r="BH25" s="328"/>
      <c r="BI25" s="328"/>
      <c r="BJ25" s="328"/>
      <c r="BK25" s="328"/>
      <c r="BL25" s="329"/>
      <c r="BM25" s="327"/>
      <c r="BN25" s="328"/>
      <c r="BO25" s="328"/>
      <c r="BP25" s="328"/>
      <c r="BQ25" s="328"/>
      <c r="BR25" s="328"/>
      <c r="BS25" s="329"/>
      <c r="BT25" s="327"/>
      <c r="BU25" s="328"/>
      <c r="BV25" s="328"/>
      <c r="BW25" s="328"/>
      <c r="BX25" s="328"/>
      <c r="BY25" s="328"/>
      <c r="BZ25" s="328"/>
      <c r="CA25" s="329"/>
      <c r="CB25" s="47"/>
      <c r="CD25" s="1"/>
    </row>
    <row r="26" spans="2:82" s="5" customFormat="1">
      <c r="B26" s="43"/>
      <c r="C26" s="303"/>
      <c r="D26" s="304"/>
      <c r="E26" s="304"/>
      <c r="F26" s="304"/>
      <c r="G26" s="304"/>
      <c r="H26" s="304"/>
      <c r="I26" s="304"/>
      <c r="J26" s="304"/>
      <c r="K26" s="304"/>
      <c r="L26" s="304"/>
      <c r="M26" s="304"/>
      <c r="N26" s="305"/>
      <c r="R26" s="283"/>
      <c r="S26" s="284"/>
      <c r="T26" s="284"/>
      <c r="U26" s="284"/>
      <c r="V26" s="284"/>
      <c r="W26" s="284"/>
      <c r="X26" s="284"/>
      <c r="Y26" s="284"/>
      <c r="Z26" s="284"/>
      <c r="AA26" s="284"/>
      <c r="AB26" s="284"/>
      <c r="AC26" s="284"/>
      <c r="AD26" s="284"/>
      <c r="AE26" s="284"/>
      <c r="AF26" s="284"/>
      <c r="AG26" s="284"/>
      <c r="AH26" s="284"/>
      <c r="AI26" s="284"/>
      <c r="AJ26" s="284"/>
      <c r="AK26" s="284"/>
      <c r="AL26" s="284"/>
      <c r="AM26" s="284"/>
      <c r="AN26" s="284"/>
      <c r="AO26" s="284"/>
      <c r="AP26" s="284"/>
      <c r="AQ26" s="284"/>
      <c r="AR26" s="284"/>
      <c r="AS26" s="284"/>
      <c r="AT26" s="284"/>
      <c r="AU26" s="284"/>
      <c r="AV26" s="284"/>
      <c r="AW26" s="284"/>
      <c r="AX26" s="284"/>
      <c r="AY26" s="285"/>
      <c r="BC26" s="336" t="s">
        <v>22</v>
      </c>
      <c r="BD26" s="337"/>
      <c r="BE26" s="337"/>
      <c r="BF26" s="337"/>
      <c r="BG26" s="337"/>
      <c r="BH26" s="337"/>
      <c r="BI26" s="337"/>
      <c r="BJ26" s="337"/>
      <c r="BK26" s="337"/>
      <c r="BL26" s="338"/>
      <c r="BM26" s="336" t="s">
        <v>23</v>
      </c>
      <c r="BN26" s="337"/>
      <c r="BO26" s="337"/>
      <c r="BP26" s="337"/>
      <c r="BQ26" s="337"/>
      <c r="BR26" s="337"/>
      <c r="BS26" s="337"/>
      <c r="BT26" s="337"/>
      <c r="BU26" s="337"/>
      <c r="BV26" s="337"/>
      <c r="BW26" s="337"/>
      <c r="BX26" s="337"/>
      <c r="BY26" s="337"/>
      <c r="BZ26" s="337"/>
      <c r="CA26" s="338"/>
      <c r="CB26" s="47"/>
      <c r="CD26" s="1"/>
    </row>
    <row r="27" spans="2:82" s="5" customFormat="1">
      <c r="B27" s="43"/>
      <c r="C27" s="303"/>
      <c r="D27" s="304"/>
      <c r="E27" s="304"/>
      <c r="F27" s="304"/>
      <c r="G27" s="304"/>
      <c r="H27" s="304"/>
      <c r="I27" s="304"/>
      <c r="J27" s="304"/>
      <c r="K27" s="304"/>
      <c r="L27" s="304"/>
      <c r="M27" s="304"/>
      <c r="N27" s="305"/>
      <c r="R27" s="283"/>
      <c r="S27" s="284"/>
      <c r="T27" s="284"/>
      <c r="U27" s="284"/>
      <c r="V27" s="284"/>
      <c r="W27" s="284"/>
      <c r="X27" s="284"/>
      <c r="Y27" s="284"/>
      <c r="Z27" s="284"/>
      <c r="AA27" s="284"/>
      <c r="AB27" s="284"/>
      <c r="AC27" s="284"/>
      <c r="AD27" s="284"/>
      <c r="AE27" s="284"/>
      <c r="AF27" s="284"/>
      <c r="AG27" s="284"/>
      <c r="AH27" s="284"/>
      <c r="AI27" s="284"/>
      <c r="AJ27" s="284"/>
      <c r="AK27" s="284"/>
      <c r="AL27" s="284"/>
      <c r="AM27" s="284"/>
      <c r="AN27" s="284"/>
      <c r="AO27" s="284"/>
      <c r="AP27" s="284"/>
      <c r="AQ27" s="284"/>
      <c r="AR27" s="284"/>
      <c r="AS27" s="284"/>
      <c r="AT27" s="284"/>
      <c r="AU27" s="284"/>
      <c r="AV27" s="284"/>
      <c r="AW27" s="284"/>
      <c r="AX27" s="284"/>
      <c r="AY27" s="285"/>
      <c r="BC27" s="339"/>
      <c r="BD27" s="340"/>
      <c r="BE27" s="340"/>
      <c r="BF27" s="340"/>
      <c r="BG27" s="340"/>
      <c r="BH27" s="340"/>
      <c r="BI27" s="340"/>
      <c r="BJ27" s="340"/>
      <c r="BK27" s="340"/>
      <c r="BL27" s="341"/>
      <c r="BM27" s="339"/>
      <c r="BN27" s="340"/>
      <c r="BO27" s="340"/>
      <c r="BP27" s="340"/>
      <c r="BQ27" s="340"/>
      <c r="BR27" s="340"/>
      <c r="BS27" s="340"/>
      <c r="BT27" s="340"/>
      <c r="BU27" s="340"/>
      <c r="BV27" s="340"/>
      <c r="BW27" s="340"/>
      <c r="BX27" s="340"/>
      <c r="BY27" s="340"/>
      <c r="BZ27" s="340"/>
      <c r="CA27" s="341"/>
      <c r="CB27" s="47"/>
      <c r="CD27" s="1"/>
    </row>
    <row r="28" spans="2:82" s="5" customFormat="1" ht="15" thickBot="1">
      <c r="B28" s="50"/>
      <c r="C28" s="306"/>
      <c r="D28" s="307"/>
      <c r="E28" s="307"/>
      <c r="F28" s="307"/>
      <c r="G28" s="307"/>
      <c r="H28" s="307"/>
      <c r="I28" s="307"/>
      <c r="J28" s="307"/>
      <c r="K28" s="307"/>
      <c r="L28" s="307"/>
      <c r="M28" s="307"/>
      <c r="N28" s="308"/>
      <c r="R28" s="286"/>
      <c r="S28" s="287"/>
      <c r="T28" s="287"/>
      <c r="U28" s="287"/>
      <c r="V28" s="287"/>
      <c r="W28" s="287"/>
      <c r="X28" s="287"/>
      <c r="Y28" s="287"/>
      <c r="Z28" s="287"/>
      <c r="AA28" s="287"/>
      <c r="AB28" s="287"/>
      <c r="AC28" s="287"/>
      <c r="AD28" s="287"/>
      <c r="AE28" s="287"/>
      <c r="AF28" s="287"/>
      <c r="AG28" s="287"/>
      <c r="AH28" s="287"/>
      <c r="AI28" s="287"/>
      <c r="AJ28" s="287"/>
      <c r="AK28" s="287"/>
      <c r="AL28" s="287"/>
      <c r="AM28" s="287"/>
      <c r="AN28" s="287"/>
      <c r="AO28" s="287"/>
      <c r="AP28" s="287"/>
      <c r="AQ28" s="287"/>
      <c r="AR28" s="287"/>
      <c r="AS28" s="287"/>
      <c r="AT28" s="287"/>
      <c r="AU28" s="287"/>
      <c r="AV28" s="287"/>
      <c r="AW28" s="287"/>
      <c r="AX28" s="287"/>
      <c r="AY28" s="288"/>
      <c r="BC28" s="342"/>
      <c r="BD28" s="343"/>
      <c r="BE28" s="343"/>
      <c r="BF28" s="343"/>
      <c r="BG28" s="343"/>
      <c r="BH28" s="343"/>
      <c r="BI28" s="343"/>
      <c r="BJ28" s="343"/>
      <c r="BK28" s="343"/>
      <c r="BL28" s="344"/>
      <c r="BM28" s="342"/>
      <c r="BN28" s="343"/>
      <c r="BO28" s="343"/>
      <c r="BP28" s="343"/>
      <c r="BQ28" s="343"/>
      <c r="BR28" s="343"/>
      <c r="BS28" s="343"/>
      <c r="BT28" s="343"/>
      <c r="BU28" s="343"/>
      <c r="BV28" s="343"/>
      <c r="BW28" s="343"/>
      <c r="BX28" s="343"/>
      <c r="BY28" s="343"/>
      <c r="BZ28" s="343"/>
      <c r="CA28" s="344"/>
      <c r="CB28" s="47"/>
      <c r="CD28" s="33"/>
    </row>
    <row r="29" spans="2:82" s="5" customFormat="1" ht="14.65" customHeight="1" thickBot="1">
      <c r="B29" s="50"/>
      <c r="C29" s="34"/>
      <c r="D29" s="34"/>
      <c r="E29" s="34"/>
      <c r="F29" s="34"/>
      <c r="G29" s="34"/>
      <c r="H29" s="34"/>
      <c r="I29" s="34"/>
      <c r="J29" s="34"/>
      <c r="K29" s="34"/>
      <c r="L29" s="34"/>
      <c r="M29" s="34"/>
      <c r="N29" s="34"/>
      <c r="AN29" s="30"/>
      <c r="AO29" s="30"/>
      <c r="AP29" s="30"/>
      <c r="AQ29" s="30"/>
      <c r="AR29" s="30"/>
      <c r="AS29" s="30"/>
      <c r="AT29" s="30"/>
      <c r="BY29" s="30"/>
      <c r="CB29" s="47"/>
      <c r="CD29" s="33"/>
    </row>
    <row r="30" spans="2:82" s="5" customFormat="1" ht="25.15" customHeight="1">
      <c r="B30" s="51"/>
      <c r="C30" s="277" t="s">
        <v>24</v>
      </c>
      <c r="D30" s="278"/>
      <c r="E30" s="278"/>
      <c r="F30" s="278"/>
      <c r="G30" s="278"/>
      <c r="H30" s="278"/>
      <c r="I30" s="278"/>
      <c r="J30" s="278"/>
      <c r="K30" s="278"/>
      <c r="L30" s="278"/>
      <c r="M30" s="278"/>
      <c r="N30" s="279"/>
      <c r="R30" s="280" t="s">
        <v>25</v>
      </c>
      <c r="S30" s="281"/>
      <c r="T30" s="281"/>
      <c r="U30" s="281"/>
      <c r="V30" s="281"/>
      <c r="W30" s="281"/>
      <c r="X30" s="281"/>
      <c r="Y30" s="281"/>
      <c r="Z30" s="281"/>
      <c r="AA30" s="281"/>
      <c r="AB30" s="281"/>
      <c r="AC30" s="281"/>
      <c r="AD30" s="281"/>
      <c r="AE30" s="281"/>
      <c r="AF30" s="281"/>
      <c r="AG30" s="281"/>
      <c r="AH30" s="281"/>
      <c r="AI30" s="281"/>
      <c r="AJ30" s="281"/>
      <c r="AK30" s="281"/>
      <c r="AL30" s="281"/>
      <c r="AM30" s="281"/>
      <c r="AN30" s="281"/>
      <c r="AO30" s="281"/>
      <c r="AP30" s="281"/>
      <c r="AQ30" s="281"/>
      <c r="AR30" s="281"/>
      <c r="AS30" s="281"/>
      <c r="AT30" s="281"/>
      <c r="AU30" s="281"/>
      <c r="AV30" s="281"/>
      <c r="AW30" s="281"/>
      <c r="AX30" s="281"/>
      <c r="AY30" s="282"/>
      <c r="BC30" s="330" t="s">
        <v>12</v>
      </c>
      <c r="BD30" s="331"/>
      <c r="BE30" s="331"/>
      <c r="BF30" s="331"/>
      <c r="BG30" s="331"/>
      <c r="BH30" s="331"/>
      <c r="BI30" s="331"/>
      <c r="BJ30" s="331"/>
      <c r="BK30" s="331"/>
      <c r="BL30" s="332"/>
      <c r="BM30" s="309" t="s">
        <v>13</v>
      </c>
      <c r="BN30" s="310"/>
      <c r="BO30" s="310"/>
      <c r="BP30" s="310"/>
      <c r="BQ30" s="310"/>
      <c r="BR30" s="310"/>
      <c r="BS30" s="311"/>
      <c r="BT30" s="309" t="s">
        <v>14</v>
      </c>
      <c r="BU30" s="310"/>
      <c r="BV30" s="310"/>
      <c r="BW30" s="310"/>
      <c r="BX30" s="310"/>
      <c r="BY30" s="310"/>
      <c r="BZ30" s="310"/>
      <c r="CA30" s="311"/>
      <c r="CB30" s="47"/>
      <c r="CD30" s="32"/>
    </row>
    <row r="31" spans="2:82" s="5" customFormat="1" ht="25.15" customHeight="1" thickBot="1">
      <c r="B31" s="51"/>
      <c r="C31" s="303" t="s">
        <v>26</v>
      </c>
      <c r="D31" s="304"/>
      <c r="E31" s="304"/>
      <c r="F31" s="304"/>
      <c r="G31" s="304"/>
      <c r="H31" s="304"/>
      <c r="I31" s="304"/>
      <c r="J31" s="304"/>
      <c r="K31" s="304"/>
      <c r="L31" s="304"/>
      <c r="M31" s="304"/>
      <c r="N31" s="305"/>
      <c r="R31" s="283"/>
      <c r="S31" s="284"/>
      <c r="T31" s="284"/>
      <c r="U31" s="284"/>
      <c r="V31" s="284"/>
      <c r="W31" s="284"/>
      <c r="X31" s="284"/>
      <c r="Y31" s="284"/>
      <c r="Z31" s="284"/>
      <c r="AA31" s="284"/>
      <c r="AB31" s="284"/>
      <c r="AC31" s="284"/>
      <c r="AD31" s="284"/>
      <c r="AE31" s="284"/>
      <c r="AF31" s="284"/>
      <c r="AG31" s="284"/>
      <c r="AH31" s="284"/>
      <c r="AI31" s="284"/>
      <c r="AJ31" s="284"/>
      <c r="AK31" s="284"/>
      <c r="AL31" s="284"/>
      <c r="AM31" s="284"/>
      <c r="AN31" s="284"/>
      <c r="AO31" s="284"/>
      <c r="AP31" s="284"/>
      <c r="AQ31" s="284"/>
      <c r="AR31" s="284"/>
      <c r="AS31" s="284"/>
      <c r="AT31" s="284"/>
      <c r="AU31" s="284"/>
      <c r="AV31" s="284"/>
      <c r="AW31" s="284"/>
      <c r="AX31" s="284"/>
      <c r="AY31" s="285"/>
      <c r="BC31" s="333"/>
      <c r="BD31" s="334"/>
      <c r="BE31" s="334"/>
      <c r="BF31" s="334"/>
      <c r="BG31" s="334"/>
      <c r="BH31" s="334"/>
      <c r="BI31" s="334"/>
      <c r="BJ31" s="334"/>
      <c r="BK31" s="334"/>
      <c r="BL31" s="335"/>
      <c r="BM31" s="312"/>
      <c r="BN31" s="313"/>
      <c r="BO31" s="313"/>
      <c r="BP31" s="313"/>
      <c r="BQ31" s="313"/>
      <c r="BR31" s="313"/>
      <c r="BS31" s="314"/>
      <c r="BT31" s="312"/>
      <c r="BU31" s="313"/>
      <c r="BV31" s="313"/>
      <c r="BW31" s="313"/>
      <c r="BX31" s="313"/>
      <c r="BY31" s="313"/>
      <c r="BZ31" s="313"/>
      <c r="CA31" s="314"/>
      <c r="CB31" s="47"/>
      <c r="CD31" s="32"/>
    </row>
    <row r="32" spans="2:82" s="5" customFormat="1" ht="14.65" customHeight="1">
      <c r="B32" s="51"/>
      <c r="C32" s="303"/>
      <c r="D32" s="304"/>
      <c r="E32" s="304"/>
      <c r="F32" s="304"/>
      <c r="G32" s="304"/>
      <c r="H32" s="304"/>
      <c r="I32" s="304"/>
      <c r="J32" s="304"/>
      <c r="K32" s="304"/>
      <c r="L32" s="304"/>
      <c r="M32" s="304"/>
      <c r="N32" s="305"/>
      <c r="R32" s="283"/>
      <c r="S32" s="284"/>
      <c r="T32" s="284"/>
      <c r="U32" s="284"/>
      <c r="V32" s="284"/>
      <c r="W32" s="284"/>
      <c r="X32" s="284"/>
      <c r="Y32" s="284"/>
      <c r="Z32" s="284"/>
      <c r="AA32" s="284"/>
      <c r="AB32" s="284"/>
      <c r="AC32" s="284"/>
      <c r="AD32" s="284"/>
      <c r="AE32" s="284"/>
      <c r="AF32" s="284"/>
      <c r="AG32" s="284"/>
      <c r="AH32" s="284"/>
      <c r="AI32" s="284"/>
      <c r="AJ32" s="284"/>
      <c r="AK32" s="284"/>
      <c r="AL32" s="284"/>
      <c r="AM32" s="284"/>
      <c r="AN32" s="284"/>
      <c r="AO32" s="284"/>
      <c r="AP32" s="284"/>
      <c r="AQ32" s="284"/>
      <c r="AR32" s="284"/>
      <c r="AS32" s="284"/>
      <c r="AT32" s="284"/>
      <c r="AU32" s="284"/>
      <c r="AV32" s="284"/>
      <c r="AW32" s="284"/>
      <c r="AX32" s="284"/>
      <c r="AY32" s="285"/>
      <c r="BC32" s="321" t="s">
        <v>16</v>
      </c>
      <c r="BD32" s="322"/>
      <c r="BE32" s="322"/>
      <c r="BF32" s="322"/>
      <c r="BG32" s="322"/>
      <c r="BH32" s="322"/>
      <c r="BI32" s="322"/>
      <c r="BJ32" s="322"/>
      <c r="BK32" s="322"/>
      <c r="BL32" s="323"/>
      <c r="BM32" s="321" t="s">
        <v>27</v>
      </c>
      <c r="BN32" s="322"/>
      <c r="BO32" s="322"/>
      <c r="BP32" s="322"/>
      <c r="BQ32" s="322"/>
      <c r="BR32" s="322"/>
      <c r="BS32" s="323"/>
      <c r="BT32" s="321" t="s">
        <v>28</v>
      </c>
      <c r="BU32" s="322"/>
      <c r="BV32" s="322"/>
      <c r="BW32" s="322"/>
      <c r="BX32" s="322"/>
      <c r="BY32" s="322"/>
      <c r="BZ32" s="322"/>
      <c r="CA32" s="323"/>
      <c r="CB32" s="47"/>
      <c r="CD32" s="32"/>
    </row>
    <row r="33" spans="2:82" s="5" customFormat="1" ht="14.65" customHeight="1" thickBot="1">
      <c r="B33" s="51"/>
      <c r="C33" s="303"/>
      <c r="D33" s="304"/>
      <c r="E33" s="304"/>
      <c r="F33" s="304"/>
      <c r="G33" s="304"/>
      <c r="H33" s="304"/>
      <c r="I33" s="304"/>
      <c r="J33" s="304"/>
      <c r="K33" s="304"/>
      <c r="L33" s="304"/>
      <c r="M33" s="304"/>
      <c r="N33" s="305"/>
      <c r="R33" s="283"/>
      <c r="S33" s="284"/>
      <c r="T33" s="284"/>
      <c r="U33" s="284"/>
      <c r="V33" s="284"/>
      <c r="W33" s="284"/>
      <c r="X33" s="284"/>
      <c r="Y33" s="284"/>
      <c r="Z33" s="284"/>
      <c r="AA33" s="284"/>
      <c r="AB33" s="284"/>
      <c r="AC33" s="284"/>
      <c r="AD33" s="284"/>
      <c r="AE33" s="284"/>
      <c r="AF33" s="284"/>
      <c r="AG33" s="284"/>
      <c r="AH33" s="284"/>
      <c r="AI33" s="284"/>
      <c r="AJ33" s="284"/>
      <c r="AK33" s="284"/>
      <c r="AL33" s="284"/>
      <c r="AM33" s="284"/>
      <c r="AN33" s="284"/>
      <c r="AO33" s="284"/>
      <c r="AP33" s="284"/>
      <c r="AQ33" s="284"/>
      <c r="AR33" s="284"/>
      <c r="AS33" s="284"/>
      <c r="AT33" s="284"/>
      <c r="AU33" s="284"/>
      <c r="AV33" s="284"/>
      <c r="AW33" s="284"/>
      <c r="AX33" s="284"/>
      <c r="AY33" s="285"/>
      <c r="BC33" s="324"/>
      <c r="BD33" s="325"/>
      <c r="BE33" s="325"/>
      <c r="BF33" s="325"/>
      <c r="BG33" s="325"/>
      <c r="BH33" s="325"/>
      <c r="BI33" s="325"/>
      <c r="BJ33" s="325"/>
      <c r="BK33" s="325"/>
      <c r="BL33" s="326"/>
      <c r="BM33" s="327"/>
      <c r="BN33" s="328"/>
      <c r="BO33" s="328"/>
      <c r="BP33" s="328"/>
      <c r="BQ33" s="328"/>
      <c r="BR33" s="328"/>
      <c r="BS33" s="329"/>
      <c r="BT33" s="327"/>
      <c r="BU33" s="328"/>
      <c r="BV33" s="328"/>
      <c r="BW33" s="328"/>
      <c r="BX33" s="328"/>
      <c r="BY33" s="328"/>
      <c r="BZ33" s="328"/>
      <c r="CA33" s="329"/>
      <c r="CB33" s="47"/>
      <c r="CD33" s="32"/>
    </row>
    <row r="34" spans="2:82" s="5" customFormat="1">
      <c r="B34" s="51"/>
      <c r="C34" s="303"/>
      <c r="D34" s="304"/>
      <c r="E34" s="304"/>
      <c r="F34" s="304"/>
      <c r="G34" s="304"/>
      <c r="H34" s="304"/>
      <c r="I34" s="304"/>
      <c r="J34" s="304"/>
      <c r="K34" s="304"/>
      <c r="L34" s="304"/>
      <c r="M34" s="304"/>
      <c r="N34" s="305"/>
      <c r="R34" s="283"/>
      <c r="S34" s="284"/>
      <c r="T34" s="284"/>
      <c r="U34" s="284"/>
      <c r="V34" s="284"/>
      <c r="W34" s="284"/>
      <c r="X34" s="284"/>
      <c r="Y34" s="284"/>
      <c r="Z34" s="284"/>
      <c r="AA34" s="284"/>
      <c r="AB34" s="284"/>
      <c r="AC34" s="284"/>
      <c r="AD34" s="284"/>
      <c r="AE34" s="284"/>
      <c r="AF34" s="284"/>
      <c r="AG34" s="284"/>
      <c r="AH34" s="284"/>
      <c r="AI34" s="284"/>
      <c r="AJ34" s="284"/>
      <c r="AK34" s="284"/>
      <c r="AL34" s="284"/>
      <c r="AM34" s="284"/>
      <c r="AN34" s="284"/>
      <c r="AO34" s="284"/>
      <c r="AP34" s="284"/>
      <c r="AQ34" s="284"/>
      <c r="AR34" s="284"/>
      <c r="AS34" s="284"/>
      <c r="AT34" s="284"/>
      <c r="AU34" s="284"/>
      <c r="AV34" s="284"/>
      <c r="AW34" s="284"/>
      <c r="AX34" s="284"/>
      <c r="AY34" s="285"/>
      <c r="BC34" s="315" t="s">
        <v>19</v>
      </c>
      <c r="BD34" s="316"/>
      <c r="BE34" s="316"/>
      <c r="BF34" s="316"/>
      <c r="BG34" s="316"/>
      <c r="BH34" s="316"/>
      <c r="BI34" s="316"/>
      <c r="BJ34" s="316"/>
      <c r="BK34" s="316"/>
      <c r="BL34" s="317"/>
      <c r="BM34" s="321" t="s">
        <v>29</v>
      </c>
      <c r="BN34" s="322"/>
      <c r="BO34" s="322"/>
      <c r="BP34" s="322"/>
      <c r="BQ34" s="322"/>
      <c r="BR34" s="322"/>
      <c r="BS34" s="323"/>
      <c r="BT34" s="321" t="s">
        <v>20</v>
      </c>
      <c r="BU34" s="322"/>
      <c r="BV34" s="322"/>
      <c r="BW34" s="322"/>
      <c r="BX34" s="322"/>
      <c r="BY34" s="322"/>
      <c r="BZ34" s="322"/>
      <c r="CA34" s="323"/>
      <c r="CB34" s="47"/>
      <c r="CD34" s="32"/>
    </row>
    <row r="35" spans="2:82" s="5" customFormat="1" ht="14.65" customHeight="1" thickBot="1">
      <c r="B35" s="51"/>
      <c r="C35" s="303"/>
      <c r="D35" s="304"/>
      <c r="E35" s="304"/>
      <c r="F35" s="304"/>
      <c r="G35" s="304"/>
      <c r="H35" s="304"/>
      <c r="I35" s="304"/>
      <c r="J35" s="304"/>
      <c r="K35" s="304"/>
      <c r="L35" s="304"/>
      <c r="M35" s="304"/>
      <c r="N35" s="305"/>
      <c r="R35" s="283"/>
      <c r="S35" s="284"/>
      <c r="T35" s="284"/>
      <c r="U35" s="284"/>
      <c r="V35" s="284"/>
      <c r="W35" s="284"/>
      <c r="X35" s="284"/>
      <c r="Y35" s="284"/>
      <c r="Z35" s="284"/>
      <c r="AA35" s="284"/>
      <c r="AB35" s="284"/>
      <c r="AC35" s="284"/>
      <c r="AD35" s="284"/>
      <c r="AE35" s="284"/>
      <c r="AF35" s="284"/>
      <c r="AG35" s="284"/>
      <c r="AH35" s="284"/>
      <c r="AI35" s="284"/>
      <c r="AJ35" s="284"/>
      <c r="AK35" s="284"/>
      <c r="AL35" s="284"/>
      <c r="AM35" s="284"/>
      <c r="AN35" s="284"/>
      <c r="AO35" s="284"/>
      <c r="AP35" s="284"/>
      <c r="AQ35" s="284"/>
      <c r="AR35" s="284"/>
      <c r="AS35" s="284"/>
      <c r="AT35" s="284"/>
      <c r="AU35" s="284"/>
      <c r="AV35" s="284"/>
      <c r="AW35" s="284"/>
      <c r="AX35" s="284"/>
      <c r="AY35" s="285"/>
      <c r="BC35" s="318"/>
      <c r="BD35" s="319"/>
      <c r="BE35" s="319"/>
      <c r="BF35" s="319"/>
      <c r="BG35" s="319"/>
      <c r="BH35" s="319"/>
      <c r="BI35" s="319"/>
      <c r="BJ35" s="319"/>
      <c r="BK35" s="319"/>
      <c r="BL35" s="320"/>
      <c r="BM35" s="327"/>
      <c r="BN35" s="328"/>
      <c r="BO35" s="328"/>
      <c r="BP35" s="328"/>
      <c r="BQ35" s="328"/>
      <c r="BR35" s="328"/>
      <c r="BS35" s="329"/>
      <c r="BT35" s="327"/>
      <c r="BU35" s="328"/>
      <c r="BV35" s="328"/>
      <c r="BW35" s="328"/>
      <c r="BX35" s="328"/>
      <c r="BY35" s="328"/>
      <c r="BZ35" s="328"/>
      <c r="CA35" s="329"/>
      <c r="CB35" s="47"/>
      <c r="CD35" s="32"/>
    </row>
    <row r="36" spans="2:82" s="5" customFormat="1" ht="14.65" customHeight="1">
      <c r="B36" s="51"/>
      <c r="C36" s="303"/>
      <c r="D36" s="304"/>
      <c r="E36" s="304"/>
      <c r="F36" s="304"/>
      <c r="G36" s="304"/>
      <c r="H36" s="304"/>
      <c r="I36" s="304"/>
      <c r="J36" s="304"/>
      <c r="K36" s="304"/>
      <c r="L36" s="304"/>
      <c r="M36" s="304"/>
      <c r="N36" s="305"/>
      <c r="R36" s="283"/>
      <c r="S36" s="284"/>
      <c r="T36" s="284"/>
      <c r="U36" s="284"/>
      <c r="V36" s="284"/>
      <c r="W36" s="284"/>
      <c r="X36" s="284"/>
      <c r="Y36" s="284"/>
      <c r="Z36" s="284"/>
      <c r="AA36" s="284"/>
      <c r="AB36" s="284"/>
      <c r="AC36" s="284"/>
      <c r="AD36" s="284"/>
      <c r="AE36" s="284"/>
      <c r="AF36" s="284"/>
      <c r="AG36" s="284"/>
      <c r="AH36" s="284"/>
      <c r="AI36" s="284"/>
      <c r="AJ36" s="284"/>
      <c r="AK36" s="284"/>
      <c r="AL36" s="284"/>
      <c r="AM36" s="284"/>
      <c r="AN36" s="284"/>
      <c r="AO36" s="284"/>
      <c r="AP36" s="284"/>
      <c r="AQ36" s="284"/>
      <c r="AR36" s="284"/>
      <c r="AS36" s="284"/>
      <c r="AT36" s="284"/>
      <c r="AU36" s="284"/>
      <c r="AV36" s="284"/>
      <c r="AW36" s="284"/>
      <c r="AX36" s="284"/>
      <c r="AY36" s="285"/>
      <c r="BC36" s="345" t="s">
        <v>30</v>
      </c>
      <c r="BD36" s="346"/>
      <c r="BE36" s="346"/>
      <c r="BF36" s="346"/>
      <c r="BG36" s="346"/>
      <c r="BH36" s="346"/>
      <c r="BI36" s="346"/>
      <c r="BJ36" s="346"/>
      <c r="BK36" s="346"/>
      <c r="BL36" s="347"/>
      <c r="BM36" s="336" t="s">
        <v>31</v>
      </c>
      <c r="BN36" s="337"/>
      <c r="BO36" s="337"/>
      <c r="BP36" s="337"/>
      <c r="BQ36" s="337"/>
      <c r="BR36" s="337"/>
      <c r="BS36" s="337"/>
      <c r="BT36" s="337"/>
      <c r="BU36" s="337"/>
      <c r="BV36" s="337"/>
      <c r="BW36" s="337"/>
      <c r="BX36" s="337"/>
      <c r="BY36" s="337"/>
      <c r="BZ36" s="337"/>
      <c r="CA36" s="338"/>
      <c r="CB36" s="47"/>
      <c r="CD36" s="32"/>
    </row>
    <row r="37" spans="2:82" s="5" customFormat="1">
      <c r="B37" s="51"/>
      <c r="C37" s="303"/>
      <c r="D37" s="304"/>
      <c r="E37" s="304"/>
      <c r="F37" s="304"/>
      <c r="G37" s="304"/>
      <c r="H37" s="304"/>
      <c r="I37" s="304"/>
      <c r="J37" s="304"/>
      <c r="K37" s="304"/>
      <c r="L37" s="304"/>
      <c r="M37" s="304"/>
      <c r="N37" s="305"/>
      <c r="R37" s="283"/>
      <c r="S37" s="284"/>
      <c r="T37" s="284"/>
      <c r="U37" s="284"/>
      <c r="V37" s="284"/>
      <c r="W37" s="284"/>
      <c r="X37" s="284"/>
      <c r="Y37" s="284"/>
      <c r="Z37" s="284"/>
      <c r="AA37" s="284"/>
      <c r="AB37" s="284"/>
      <c r="AC37" s="284"/>
      <c r="AD37" s="284"/>
      <c r="AE37" s="284"/>
      <c r="AF37" s="284"/>
      <c r="AG37" s="284"/>
      <c r="AH37" s="284"/>
      <c r="AI37" s="284"/>
      <c r="AJ37" s="284"/>
      <c r="AK37" s="284"/>
      <c r="AL37" s="284"/>
      <c r="AM37" s="284"/>
      <c r="AN37" s="284"/>
      <c r="AO37" s="284"/>
      <c r="AP37" s="284"/>
      <c r="AQ37" s="284"/>
      <c r="AR37" s="284"/>
      <c r="AS37" s="284"/>
      <c r="AT37" s="284"/>
      <c r="AU37" s="284"/>
      <c r="AV37" s="284"/>
      <c r="AW37" s="284"/>
      <c r="AX37" s="284"/>
      <c r="AY37" s="285"/>
      <c r="BC37" s="348"/>
      <c r="BD37" s="349"/>
      <c r="BE37" s="349"/>
      <c r="BF37" s="349"/>
      <c r="BG37" s="349"/>
      <c r="BH37" s="349"/>
      <c r="BI37" s="349"/>
      <c r="BJ37" s="349"/>
      <c r="BK37" s="349"/>
      <c r="BL37" s="350"/>
      <c r="BM37" s="339"/>
      <c r="BN37" s="340"/>
      <c r="BO37" s="340"/>
      <c r="BP37" s="340"/>
      <c r="BQ37" s="340"/>
      <c r="BR37" s="340"/>
      <c r="BS37" s="340"/>
      <c r="BT37" s="340"/>
      <c r="BU37" s="340"/>
      <c r="BV37" s="340"/>
      <c r="BW37" s="340"/>
      <c r="BX37" s="340"/>
      <c r="BY37" s="340"/>
      <c r="BZ37" s="340"/>
      <c r="CA37" s="341"/>
      <c r="CB37" s="47"/>
      <c r="CD37" s="32"/>
    </row>
    <row r="38" spans="2:82" s="5" customFormat="1" ht="15" thickBot="1">
      <c r="B38" s="51"/>
      <c r="C38" s="306"/>
      <c r="D38" s="307"/>
      <c r="E38" s="307"/>
      <c r="F38" s="307"/>
      <c r="G38" s="307"/>
      <c r="H38" s="307"/>
      <c r="I38" s="307"/>
      <c r="J38" s="307"/>
      <c r="K38" s="307"/>
      <c r="L38" s="307"/>
      <c r="M38" s="307"/>
      <c r="N38" s="308"/>
      <c r="R38" s="286"/>
      <c r="S38" s="287"/>
      <c r="T38" s="287"/>
      <c r="U38" s="287"/>
      <c r="V38" s="287"/>
      <c r="W38" s="287"/>
      <c r="X38" s="287"/>
      <c r="Y38" s="287"/>
      <c r="Z38" s="287"/>
      <c r="AA38" s="287"/>
      <c r="AB38" s="287"/>
      <c r="AC38" s="287"/>
      <c r="AD38" s="287"/>
      <c r="AE38" s="287"/>
      <c r="AF38" s="287"/>
      <c r="AG38" s="287"/>
      <c r="AH38" s="287"/>
      <c r="AI38" s="287"/>
      <c r="AJ38" s="287"/>
      <c r="AK38" s="287"/>
      <c r="AL38" s="287"/>
      <c r="AM38" s="287"/>
      <c r="AN38" s="287"/>
      <c r="AO38" s="287"/>
      <c r="AP38" s="287"/>
      <c r="AQ38" s="287"/>
      <c r="AR38" s="287"/>
      <c r="AS38" s="287"/>
      <c r="AT38" s="287"/>
      <c r="AU38" s="287"/>
      <c r="AV38" s="287"/>
      <c r="AW38" s="287"/>
      <c r="AX38" s="287"/>
      <c r="AY38" s="288"/>
      <c r="BC38" s="351"/>
      <c r="BD38" s="352"/>
      <c r="BE38" s="352"/>
      <c r="BF38" s="352"/>
      <c r="BG38" s="352"/>
      <c r="BH38" s="352"/>
      <c r="BI38" s="352"/>
      <c r="BJ38" s="352"/>
      <c r="BK38" s="352"/>
      <c r="BL38" s="353"/>
      <c r="BM38" s="342"/>
      <c r="BN38" s="343"/>
      <c r="BO38" s="343"/>
      <c r="BP38" s="343"/>
      <c r="BQ38" s="343"/>
      <c r="BR38" s="343"/>
      <c r="BS38" s="343"/>
      <c r="BT38" s="343"/>
      <c r="BU38" s="343"/>
      <c r="BV38" s="343"/>
      <c r="BW38" s="343"/>
      <c r="BX38" s="343"/>
      <c r="BY38" s="343"/>
      <c r="BZ38" s="343"/>
      <c r="CA38" s="344"/>
      <c r="CB38" s="47"/>
      <c r="CD38" s="32"/>
    </row>
    <row r="39" spans="2:82" s="5" customFormat="1" ht="15" thickBot="1">
      <c r="B39" s="51"/>
      <c r="C39" s="31"/>
      <c r="D39" s="31"/>
      <c r="E39" s="31"/>
      <c r="F39" s="31"/>
      <c r="G39" s="31"/>
      <c r="H39" s="31"/>
      <c r="I39" s="31"/>
      <c r="J39" s="31"/>
      <c r="K39" s="31"/>
      <c r="L39" s="31"/>
      <c r="M39" s="31"/>
      <c r="N39" s="31"/>
      <c r="Z39" s="32"/>
      <c r="AA39" s="32"/>
      <c r="AN39" s="31"/>
      <c r="AO39" s="31"/>
      <c r="AP39" s="31"/>
      <c r="AQ39" s="31"/>
      <c r="AR39" s="31"/>
      <c r="AS39" s="31"/>
      <c r="AT39" s="31"/>
      <c r="BY39" s="31"/>
      <c r="CB39" s="47"/>
      <c r="CD39" s="34"/>
    </row>
    <row r="40" spans="2:82" s="5" customFormat="1" ht="25.15" customHeight="1">
      <c r="B40" s="51"/>
      <c r="C40" s="277" t="s">
        <v>32</v>
      </c>
      <c r="D40" s="278"/>
      <c r="E40" s="278"/>
      <c r="F40" s="278"/>
      <c r="G40" s="278"/>
      <c r="H40" s="278"/>
      <c r="I40" s="278"/>
      <c r="J40" s="278"/>
      <c r="K40" s="278"/>
      <c r="L40" s="278"/>
      <c r="M40" s="278"/>
      <c r="N40" s="279"/>
      <c r="R40" s="289" t="s">
        <v>33</v>
      </c>
      <c r="S40" s="290"/>
      <c r="T40" s="290"/>
      <c r="U40" s="290"/>
      <c r="V40" s="290"/>
      <c r="W40" s="290"/>
      <c r="X40" s="290"/>
      <c r="Y40" s="290"/>
      <c r="Z40" s="290"/>
      <c r="AA40" s="290"/>
      <c r="AB40" s="290"/>
      <c r="AC40" s="290"/>
      <c r="AD40" s="290"/>
      <c r="AE40" s="290"/>
      <c r="AF40" s="290"/>
      <c r="AG40" s="290"/>
      <c r="AH40" s="290"/>
      <c r="AI40" s="290"/>
      <c r="AJ40" s="290"/>
      <c r="AK40" s="290"/>
      <c r="AL40" s="290"/>
      <c r="AM40" s="290"/>
      <c r="AN40" s="290"/>
      <c r="AO40" s="290"/>
      <c r="AP40" s="290"/>
      <c r="AQ40" s="290"/>
      <c r="AR40" s="290"/>
      <c r="AS40" s="290"/>
      <c r="AT40" s="290"/>
      <c r="AU40" s="290"/>
      <c r="AV40" s="290"/>
      <c r="AW40" s="290"/>
      <c r="AX40" s="290"/>
      <c r="AY40" s="291"/>
      <c r="BC40" s="330" t="s">
        <v>12</v>
      </c>
      <c r="BD40" s="331"/>
      <c r="BE40" s="331"/>
      <c r="BF40" s="331"/>
      <c r="BG40" s="331"/>
      <c r="BH40" s="331"/>
      <c r="BI40" s="331"/>
      <c r="BJ40" s="331"/>
      <c r="BK40" s="331"/>
      <c r="BL40" s="332"/>
      <c r="BM40" s="309" t="s">
        <v>13</v>
      </c>
      <c r="BN40" s="310"/>
      <c r="BO40" s="310"/>
      <c r="BP40" s="310"/>
      <c r="BQ40" s="310"/>
      <c r="BR40" s="310"/>
      <c r="BS40" s="311"/>
      <c r="BT40" s="309" t="s">
        <v>14</v>
      </c>
      <c r="BU40" s="310"/>
      <c r="BV40" s="310"/>
      <c r="BW40" s="310"/>
      <c r="BX40" s="310"/>
      <c r="BY40" s="310"/>
      <c r="BZ40" s="310"/>
      <c r="CA40" s="311"/>
      <c r="CB40" s="47"/>
      <c r="CD40" s="34"/>
    </row>
    <row r="41" spans="2:82" s="5" customFormat="1" ht="25.15" customHeight="1" thickBot="1">
      <c r="B41" s="51"/>
      <c r="C41" s="303" t="s">
        <v>34</v>
      </c>
      <c r="D41" s="304"/>
      <c r="E41" s="304"/>
      <c r="F41" s="304"/>
      <c r="G41" s="304"/>
      <c r="H41" s="304"/>
      <c r="I41" s="304"/>
      <c r="J41" s="304"/>
      <c r="K41" s="304"/>
      <c r="L41" s="304"/>
      <c r="M41" s="304"/>
      <c r="N41" s="305"/>
      <c r="R41" s="292"/>
      <c r="S41" s="293"/>
      <c r="T41" s="293"/>
      <c r="U41" s="293"/>
      <c r="V41" s="293"/>
      <c r="W41" s="293"/>
      <c r="X41" s="293"/>
      <c r="Y41" s="293"/>
      <c r="Z41" s="293"/>
      <c r="AA41" s="293"/>
      <c r="AB41" s="293"/>
      <c r="AC41" s="293"/>
      <c r="AD41" s="293"/>
      <c r="AE41" s="293"/>
      <c r="AF41" s="293"/>
      <c r="AG41" s="293"/>
      <c r="AH41" s="293"/>
      <c r="AI41" s="293"/>
      <c r="AJ41" s="293"/>
      <c r="AK41" s="293"/>
      <c r="AL41" s="293"/>
      <c r="AM41" s="293"/>
      <c r="AN41" s="293"/>
      <c r="AO41" s="293"/>
      <c r="AP41" s="293"/>
      <c r="AQ41" s="293"/>
      <c r="AR41" s="293"/>
      <c r="AS41" s="293"/>
      <c r="AT41" s="293"/>
      <c r="AU41" s="293"/>
      <c r="AV41" s="293"/>
      <c r="AW41" s="293"/>
      <c r="AX41" s="293"/>
      <c r="AY41" s="294"/>
      <c r="BC41" s="333"/>
      <c r="BD41" s="334"/>
      <c r="BE41" s="334"/>
      <c r="BF41" s="334"/>
      <c r="BG41" s="334"/>
      <c r="BH41" s="334"/>
      <c r="BI41" s="334"/>
      <c r="BJ41" s="334"/>
      <c r="BK41" s="334"/>
      <c r="BL41" s="335"/>
      <c r="BM41" s="312"/>
      <c r="BN41" s="313"/>
      <c r="BO41" s="313"/>
      <c r="BP41" s="313"/>
      <c r="BQ41" s="313"/>
      <c r="BR41" s="313"/>
      <c r="BS41" s="314"/>
      <c r="BT41" s="312"/>
      <c r="BU41" s="313"/>
      <c r="BV41" s="313"/>
      <c r="BW41" s="313"/>
      <c r="BX41" s="313"/>
      <c r="BY41" s="313"/>
      <c r="BZ41" s="313"/>
      <c r="CA41" s="314"/>
      <c r="CB41" s="47"/>
      <c r="CD41" s="34"/>
    </row>
    <row r="42" spans="2:82" s="5" customFormat="1" ht="14.65" customHeight="1">
      <c r="B42" s="51"/>
      <c r="C42" s="303"/>
      <c r="D42" s="304"/>
      <c r="E42" s="304"/>
      <c r="F42" s="304"/>
      <c r="G42" s="304"/>
      <c r="H42" s="304"/>
      <c r="I42" s="304"/>
      <c r="J42" s="304"/>
      <c r="K42" s="304"/>
      <c r="L42" s="304"/>
      <c r="M42" s="304"/>
      <c r="N42" s="305"/>
      <c r="R42" s="292"/>
      <c r="S42" s="293"/>
      <c r="T42" s="293"/>
      <c r="U42" s="293"/>
      <c r="V42" s="293"/>
      <c r="W42" s="293"/>
      <c r="X42" s="293"/>
      <c r="Y42" s="293"/>
      <c r="Z42" s="293"/>
      <c r="AA42" s="293"/>
      <c r="AB42" s="293"/>
      <c r="AC42" s="293"/>
      <c r="AD42" s="293"/>
      <c r="AE42" s="293"/>
      <c r="AF42" s="293"/>
      <c r="AG42" s="293"/>
      <c r="AH42" s="293"/>
      <c r="AI42" s="293"/>
      <c r="AJ42" s="293"/>
      <c r="AK42" s="293"/>
      <c r="AL42" s="293"/>
      <c r="AM42" s="293"/>
      <c r="AN42" s="293"/>
      <c r="AO42" s="293"/>
      <c r="AP42" s="293"/>
      <c r="AQ42" s="293"/>
      <c r="AR42" s="293"/>
      <c r="AS42" s="293"/>
      <c r="AT42" s="293"/>
      <c r="AU42" s="293"/>
      <c r="AV42" s="293"/>
      <c r="AW42" s="293"/>
      <c r="AX42" s="293"/>
      <c r="AY42" s="294"/>
      <c r="BC42" s="321" t="s">
        <v>16</v>
      </c>
      <c r="BD42" s="322"/>
      <c r="BE42" s="322"/>
      <c r="BF42" s="322"/>
      <c r="BG42" s="322"/>
      <c r="BH42" s="322"/>
      <c r="BI42" s="322"/>
      <c r="BJ42" s="322"/>
      <c r="BK42" s="322"/>
      <c r="BL42" s="323"/>
      <c r="BM42" s="321" t="s">
        <v>27</v>
      </c>
      <c r="BN42" s="322"/>
      <c r="BO42" s="322"/>
      <c r="BP42" s="322"/>
      <c r="BQ42" s="322"/>
      <c r="BR42" s="322"/>
      <c r="BS42" s="323"/>
      <c r="BT42" s="321" t="s">
        <v>18</v>
      </c>
      <c r="BU42" s="322"/>
      <c r="BV42" s="322"/>
      <c r="BW42" s="322"/>
      <c r="BX42" s="322"/>
      <c r="BY42" s="322"/>
      <c r="BZ42" s="322"/>
      <c r="CA42" s="323"/>
      <c r="CB42" s="47"/>
      <c r="CD42" s="34"/>
    </row>
    <row r="43" spans="2:82" s="5" customFormat="1" ht="15" thickBot="1">
      <c r="B43" s="51"/>
      <c r="C43" s="303"/>
      <c r="D43" s="304"/>
      <c r="E43" s="304"/>
      <c r="F43" s="304"/>
      <c r="G43" s="304"/>
      <c r="H43" s="304"/>
      <c r="I43" s="304"/>
      <c r="J43" s="304"/>
      <c r="K43" s="304"/>
      <c r="L43" s="304"/>
      <c r="M43" s="304"/>
      <c r="N43" s="305"/>
      <c r="R43" s="292"/>
      <c r="S43" s="293"/>
      <c r="T43" s="293"/>
      <c r="U43" s="293"/>
      <c r="V43" s="293"/>
      <c r="W43" s="293"/>
      <c r="X43" s="293"/>
      <c r="Y43" s="293"/>
      <c r="Z43" s="293"/>
      <c r="AA43" s="293"/>
      <c r="AB43" s="293"/>
      <c r="AC43" s="293"/>
      <c r="AD43" s="293"/>
      <c r="AE43" s="293"/>
      <c r="AF43" s="293"/>
      <c r="AG43" s="293"/>
      <c r="AH43" s="293"/>
      <c r="AI43" s="293"/>
      <c r="AJ43" s="293"/>
      <c r="AK43" s="293"/>
      <c r="AL43" s="293"/>
      <c r="AM43" s="293"/>
      <c r="AN43" s="293"/>
      <c r="AO43" s="293"/>
      <c r="AP43" s="293"/>
      <c r="AQ43" s="293"/>
      <c r="AR43" s="293"/>
      <c r="AS43" s="293"/>
      <c r="AT43" s="293"/>
      <c r="AU43" s="293"/>
      <c r="AV43" s="293"/>
      <c r="AW43" s="293"/>
      <c r="AX43" s="293"/>
      <c r="AY43" s="294"/>
      <c r="BC43" s="324"/>
      <c r="BD43" s="325"/>
      <c r="BE43" s="325"/>
      <c r="BF43" s="325"/>
      <c r="BG43" s="325"/>
      <c r="BH43" s="325"/>
      <c r="BI43" s="325"/>
      <c r="BJ43" s="325"/>
      <c r="BK43" s="325"/>
      <c r="BL43" s="326"/>
      <c r="BM43" s="327"/>
      <c r="BN43" s="328"/>
      <c r="BO43" s="328"/>
      <c r="BP43" s="328"/>
      <c r="BQ43" s="328"/>
      <c r="BR43" s="328"/>
      <c r="BS43" s="329"/>
      <c r="BT43" s="327"/>
      <c r="BU43" s="328"/>
      <c r="BV43" s="328"/>
      <c r="BW43" s="328"/>
      <c r="BX43" s="328"/>
      <c r="BY43" s="328"/>
      <c r="BZ43" s="328"/>
      <c r="CA43" s="329"/>
      <c r="CB43" s="47"/>
      <c r="CD43" s="34"/>
    </row>
    <row r="44" spans="2:82" s="5" customFormat="1" ht="14.65" customHeight="1">
      <c r="B44" s="51"/>
      <c r="C44" s="303"/>
      <c r="D44" s="304"/>
      <c r="E44" s="304"/>
      <c r="F44" s="304"/>
      <c r="G44" s="304"/>
      <c r="H44" s="304"/>
      <c r="I44" s="304"/>
      <c r="J44" s="304"/>
      <c r="K44" s="304"/>
      <c r="L44" s="304"/>
      <c r="M44" s="304"/>
      <c r="N44" s="305"/>
      <c r="R44" s="292"/>
      <c r="S44" s="293"/>
      <c r="T44" s="293"/>
      <c r="U44" s="293"/>
      <c r="V44" s="293"/>
      <c r="W44" s="293"/>
      <c r="X44" s="293"/>
      <c r="Y44" s="293"/>
      <c r="Z44" s="293"/>
      <c r="AA44" s="293"/>
      <c r="AB44" s="293"/>
      <c r="AC44" s="293"/>
      <c r="AD44" s="293"/>
      <c r="AE44" s="293"/>
      <c r="AF44" s="293"/>
      <c r="AG44" s="293"/>
      <c r="AH44" s="293"/>
      <c r="AI44" s="293"/>
      <c r="AJ44" s="293"/>
      <c r="AK44" s="293"/>
      <c r="AL44" s="293"/>
      <c r="AM44" s="293"/>
      <c r="AN44" s="293"/>
      <c r="AO44" s="293"/>
      <c r="AP44" s="293"/>
      <c r="AQ44" s="293"/>
      <c r="AR44" s="293"/>
      <c r="AS44" s="293"/>
      <c r="AT44" s="293"/>
      <c r="AU44" s="293"/>
      <c r="AV44" s="293"/>
      <c r="AW44" s="293"/>
      <c r="AX44" s="293"/>
      <c r="AY44" s="294"/>
      <c r="BC44" s="315" t="s">
        <v>19</v>
      </c>
      <c r="BD44" s="316"/>
      <c r="BE44" s="316"/>
      <c r="BF44" s="316"/>
      <c r="BG44" s="316"/>
      <c r="BH44" s="316"/>
      <c r="BI44" s="316"/>
      <c r="BJ44" s="316"/>
      <c r="BK44" s="316"/>
      <c r="BL44" s="317"/>
      <c r="BM44" s="321" t="s">
        <v>20</v>
      </c>
      <c r="BN44" s="322"/>
      <c r="BO44" s="322"/>
      <c r="BP44" s="322"/>
      <c r="BQ44" s="322"/>
      <c r="BR44" s="322"/>
      <c r="BS44" s="323"/>
      <c r="BT44" s="321" t="s">
        <v>21</v>
      </c>
      <c r="BU44" s="322"/>
      <c r="BV44" s="322"/>
      <c r="BW44" s="322"/>
      <c r="BX44" s="322"/>
      <c r="BY44" s="322"/>
      <c r="BZ44" s="322"/>
      <c r="CA44" s="323"/>
      <c r="CB44" s="47"/>
      <c r="CD44" s="34"/>
    </row>
    <row r="45" spans="2:82" s="5" customFormat="1" ht="15" thickBot="1">
      <c r="B45" s="51"/>
      <c r="C45" s="303"/>
      <c r="D45" s="304"/>
      <c r="E45" s="304"/>
      <c r="F45" s="304"/>
      <c r="G45" s="304"/>
      <c r="H45" s="304"/>
      <c r="I45" s="304"/>
      <c r="J45" s="304"/>
      <c r="K45" s="304"/>
      <c r="L45" s="304"/>
      <c r="M45" s="304"/>
      <c r="N45" s="305"/>
      <c r="R45" s="292"/>
      <c r="S45" s="293"/>
      <c r="T45" s="293"/>
      <c r="U45" s="293"/>
      <c r="V45" s="293"/>
      <c r="W45" s="293"/>
      <c r="X45" s="293"/>
      <c r="Y45" s="293"/>
      <c r="Z45" s="293"/>
      <c r="AA45" s="293"/>
      <c r="AB45" s="293"/>
      <c r="AC45" s="293"/>
      <c r="AD45" s="293"/>
      <c r="AE45" s="293"/>
      <c r="AF45" s="293"/>
      <c r="AG45" s="293"/>
      <c r="AH45" s="293"/>
      <c r="AI45" s="293"/>
      <c r="AJ45" s="293"/>
      <c r="AK45" s="293"/>
      <c r="AL45" s="293"/>
      <c r="AM45" s="293"/>
      <c r="AN45" s="293"/>
      <c r="AO45" s="293"/>
      <c r="AP45" s="293"/>
      <c r="AQ45" s="293"/>
      <c r="AR45" s="293"/>
      <c r="AS45" s="293"/>
      <c r="AT45" s="293"/>
      <c r="AU45" s="293"/>
      <c r="AV45" s="293"/>
      <c r="AW45" s="293"/>
      <c r="AX45" s="293"/>
      <c r="AY45" s="294"/>
      <c r="BC45" s="318"/>
      <c r="BD45" s="319"/>
      <c r="BE45" s="319"/>
      <c r="BF45" s="319"/>
      <c r="BG45" s="319"/>
      <c r="BH45" s="319"/>
      <c r="BI45" s="319"/>
      <c r="BJ45" s="319"/>
      <c r="BK45" s="319"/>
      <c r="BL45" s="320"/>
      <c r="BM45" s="327"/>
      <c r="BN45" s="328"/>
      <c r="BO45" s="328"/>
      <c r="BP45" s="328"/>
      <c r="BQ45" s="328"/>
      <c r="BR45" s="328"/>
      <c r="BS45" s="329"/>
      <c r="BT45" s="327"/>
      <c r="BU45" s="328"/>
      <c r="BV45" s="328"/>
      <c r="BW45" s="328"/>
      <c r="BX45" s="328"/>
      <c r="BY45" s="328"/>
      <c r="BZ45" s="328"/>
      <c r="CA45" s="329"/>
      <c r="CB45" s="47"/>
      <c r="CD45" s="34"/>
    </row>
    <row r="46" spans="2:82" s="5" customFormat="1" ht="14.65" customHeight="1">
      <c r="B46" s="51"/>
      <c r="C46" s="303"/>
      <c r="D46" s="304"/>
      <c r="E46" s="304"/>
      <c r="F46" s="304"/>
      <c r="G46" s="304"/>
      <c r="H46" s="304"/>
      <c r="I46" s="304"/>
      <c r="J46" s="304"/>
      <c r="K46" s="304"/>
      <c r="L46" s="304"/>
      <c r="M46" s="304"/>
      <c r="N46" s="305"/>
      <c r="R46" s="292"/>
      <c r="S46" s="293"/>
      <c r="T46" s="293"/>
      <c r="U46" s="293"/>
      <c r="V46" s="293"/>
      <c r="W46" s="293"/>
      <c r="X46" s="293"/>
      <c r="Y46" s="293"/>
      <c r="Z46" s="293"/>
      <c r="AA46" s="293"/>
      <c r="AB46" s="293"/>
      <c r="AC46" s="293"/>
      <c r="AD46" s="293"/>
      <c r="AE46" s="293"/>
      <c r="AF46" s="293"/>
      <c r="AG46" s="293"/>
      <c r="AH46" s="293"/>
      <c r="AI46" s="293"/>
      <c r="AJ46" s="293"/>
      <c r="AK46" s="293"/>
      <c r="AL46" s="293"/>
      <c r="AM46" s="293"/>
      <c r="AN46" s="293"/>
      <c r="AO46" s="293"/>
      <c r="AP46" s="293"/>
      <c r="AQ46" s="293"/>
      <c r="AR46" s="293"/>
      <c r="AS46" s="293"/>
      <c r="AT46" s="293"/>
      <c r="AU46" s="293"/>
      <c r="AV46" s="293"/>
      <c r="AW46" s="293"/>
      <c r="AX46" s="293"/>
      <c r="AY46" s="294"/>
      <c r="BC46" s="345" t="s">
        <v>30</v>
      </c>
      <c r="BD46" s="346"/>
      <c r="BE46" s="346"/>
      <c r="BF46" s="346"/>
      <c r="BG46" s="346"/>
      <c r="BH46" s="346"/>
      <c r="BI46" s="346"/>
      <c r="BJ46" s="346"/>
      <c r="BK46" s="346"/>
      <c r="BL46" s="346"/>
      <c r="BM46" s="336" t="s">
        <v>35</v>
      </c>
      <c r="BN46" s="337"/>
      <c r="BO46" s="337"/>
      <c r="BP46" s="337"/>
      <c r="BQ46" s="337"/>
      <c r="BR46" s="337"/>
      <c r="BS46" s="337"/>
      <c r="BT46" s="337"/>
      <c r="BU46" s="337"/>
      <c r="BV46" s="337"/>
      <c r="BW46" s="337"/>
      <c r="BX46" s="337"/>
      <c r="BY46" s="337"/>
      <c r="BZ46" s="337"/>
      <c r="CA46" s="338"/>
      <c r="CB46" s="47"/>
      <c r="CD46" s="34"/>
    </row>
    <row r="47" spans="2:82" s="5" customFormat="1">
      <c r="B47" s="51"/>
      <c r="C47" s="303"/>
      <c r="D47" s="304"/>
      <c r="E47" s="304"/>
      <c r="F47" s="304"/>
      <c r="G47" s="304"/>
      <c r="H47" s="304"/>
      <c r="I47" s="304"/>
      <c r="J47" s="304"/>
      <c r="K47" s="304"/>
      <c r="L47" s="304"/>
      <c r="M47" s="304"/>
      <c r="N47" s="305"/>
      <c r="R47" s="292"/>
      <c r="S47" s="293"/>
      <c r="T47" s="293"/>
      <c r="U47" s="293"/>
      <c r="V47" s="293"/>
      <c r="W47" s="293"/>
      <c r="X47" s="293"/>
      <c r="Y47" s="293"/>
      <c r="Z47" s="293"/>
      <c r="AA47" s="293"/>
      <c r="AB47" s="293"/>
      <c r="AC47" s="293"/>
      <c r="AD47" s="293"/>
      <c r="AE47" s="293"/>
      <c r="AF47" s="293"/>
      <c r="AG47" s="293"/>
      <c r="AH47" s="293"/>
      <c r="AI47" s="293"/>
      <c r="AJ47" s="293"/>
      <c r="AK47" s="293"/>
      <c r="AL47" s="293"/>
      <c r="AM47" s="293"/>
      <c r="AN47" s="293"/>
      <c r="AO47" s="293"/>
      <c r="AP47" s="293"/>
      <c r="AQ47" s="293"/>
      <c r="AR47" s="293"/>
      <c r="AS47" s="293"/>
      <c r="AT47" s="293"/>
      <c r="AU47" s="293"/>
      <c r="AV47" s="293"/>
      <c r="AW47" s="293"/>
      <c r="AX47" s="293"/>
      <c r="AY47" s="294"/>
      <c r="BC47" s="348"/>
      <c r="BD47" s="349"/>
      <c r="BE47" s="349"/>
      <c r="BF47" s="349"/>
      <c r="BG47" s="349"/>
      <c r="BH47" s="349"/>
      <c r="BI47" s="349"/>
      <c r="BJ47" s="349"/>
      <c r="BK47" s="349"/>
      <c r="BL47" s="349"/>
      <c r="BM47" s="339"/>
      <c r="BN47" s="340"/>
      <c r="BO47" s="340"/>
      <c r="BP47" s="340"/>
      <c r="BQ47" s="340"/>
      <c r="BR47" s="340"/>
      <c r="BS47" s="340"/>
      <c r="BT47" s="340"/>
      <c r="BU47" s="340"/>
      <c r="BV47" s="340"/>
      <c r="BW47" s="340"/>
      <c r="BX47" s="340"/>
      <c r="BY47" s="340"/>
      <c r="BZ47" s="340"/>
      <c r="CA47" s="341"/>
      <c r="CB47" s="47"/>
      <c r="CD47" s="34"/>
    </row>
    <row r="48" spans="2:82" s="5" customFormat="1">
      <c r="B48" s="51"/>
      <c r="C48" s="303"/>
      <c r="D48" s="304"/>
      <c r="E48" s="304"/>
      <c r="F48" s="304"/>
      <c r="G48" s="304"/>
      <c r="H48" s="304"/>
      <c r="I48" s="304"/>
      <c r="J48" s="304"/>
      <c r="K48" s="304"/>
      <c r="L48" s="304"/>
      <c r="M48" s="304"/>
      <c r="N48" s="305"/>
      <c r="R48" s="292"/>
      <c r="S48" s="293"/>
      <c r="T48" s="293"/>
      <c r="U48" s="293"/>
      <c r="V48" s="293"/>
      <c r="W48" s="293"/>
      <c r="X48" s="293"/>
      <c r="Y48" s="293"/>
      <c r="Z48" s="293"/>
      <c r="AA48" s="293"/>
      <c r="AB48" s="293"/>
      <c r="AC48" s="293"/>
      <c r="AD48" s="293"/>
      <c r="AE48" s="293"/>
      <c r="AF48" s="293"/>
      <c r="AG48" s="293"/>
      <c r="AH48" s="293"/>
      <c r="AI48" s="293"/>
      <c r="AJ48" s="293"/>
      <c r="AK48" s="293"/>
      <c r="AL48" s="293"/>
      <c r="AM48" s="293"/>
      <c r="AN48" s="293"/>
      <c r="AO48" s="293"/>
      <c r="AP48" s="293"/>
      <c r="AQ48" s="293"/>
      <c r="AR48" s="293"/>
      <c r="AS48" s="293"/>
      <c r="AT48" s="293"/>
      <c r="AU48" s="293"/>
      <c r="AV48" s="293"/>
      <c r="AW48" s="293"/>
      <c r="AX48" s="293"/>
      <c r="AY48" s="294"/>
      <c r="BC48" s="348"/>
      <c r="BD48" s="349"/>
      <c r="BE48" s="349"/>
      <c r="BF48" s="349"/>
      <c r="BG48" s="349"/>
      <c r="BH48" s="349"/>
      <c r="BI48" s="349"/>
      <c r="BJ48" s="349"/>
      <c r="BK48" s="349"/>
      <c r="BL48" s="349"/>
      <c r="BM48" s="339"/>
      <c r="BN48" s="340"/>
      <c r="BO48" s="340"/>
      <c r="BP48" s="340"/>
      <c r="BQ48" s="340"/>
      <c r="BR48" s="340"/>
      <c r="BS48" s="340"/>
      <c r="BT48" s="340"/>
      <c r="BU48" s="340"/>
      <c r="BV48" s="340"/>
      <c r="BW48" s="340"/>
      <c r="BX48" s="340"/>
      <c r="BY48" s="340"/>
      <c r="BZ48" s="340"/>
      <c r="CA48" s="341"/>
      <c r="CB48" s="47"/>
      <c r="CD48" s="34"/>
    </row>
    <row r="49" spans="2:82" s="5" customFormat="1">
      <c r="B49" s="51"/>
      <c r="C49" s="303"/>
      <c r="D49" s="304"/>
      <c r="E49" s="304"/>
      <c r="F49" s="304"/>
      <c r="G49" s="304"/>
      <c r="H49" s="304"/>
      <c r="I49" s="304"/>
      <c r="J49" s="304"/>
      <c r="K49" s="304"/>
      <c r="L49" s="304"/>
      <c r="M49" s="304"/>
      <c r="N49" s="305"/>
      <c r="R49" s="292"/>
      <c r="S49" s="293"/>
      <c r="T49" s="293"/>
      <c r="U49" s="293"/>
      <c r="V49" s="293"/>
      <c r="W49" s="293"/>
      <c r="X49" s="293"/>
      <c r="Y49" s="293"/>
      <c r="Z49" s="293"/>
      <c r="AA49" s="293"/>
      <c r="AB49" s="293"/>
      <c r="AC49" s="293"/>
      <c r="AD49" s="293"/>
      <c r="AE49" s="293"/>
      <c r="AF49" s="293"/>
      <c r="AG49" s="293"/>
      <c r="AH49" s="293"/>
      <c r="AI49" s="293"/>
      <c r="AJ49" s="293"/>
      <c r="AK49" s="293"/>
      <c r="AL49" s="293"/>
      <c r="AM49" s="293"/>
      <c r="AN49" s="293"/>
      <c r="AO49" s="293"/>
      <c r="AP49" s="293"/>
      <c r="AQ49" s="293"/>
      <c r="AR49" s="293"/>
      <c r="AS49" s="293"/>
      <c r="AT49" s="293"/>
      <c r="AU49" s="293"/>
      <c r="AV49" s="293"/>
      <c r="AW49" s="293"/>
      <c r="AX49" s="293"/>
      <c r="AY49" s="294"/>
      <c r="BC49" s="348"/>
      <c r="BD49" s="349"/>
      <c r="BE49" s="349"/>
      <c r="BF49" s="349"/>
      <c r="BG49" s="349"/>
      <c r="BH49" s="349"/>
      <c r="BI49" s="349"/>
      <c r="BJ49" s="349"/>
      <c r="BK49" s="349"/>
      <c r="BL49" s="349"/>
      <c r="BM49" s="339"/>
      <c r="BN49" s="340"/>
      <c r="BO49" s="340"/>
      <c r="BP49" s="340"/>
      <c r="BQ49" s="340"/>
      <c r="BR49" s="340"/>
      <c r="BS49" s="340"/>
      <c r="BT49" s="340"/>
      <c r="BU49" s="340"/>
      <c r="BV49" s="340"/>
      <c r="BW49" s="340"/>
      <c r="BX49" s="340"/>
      <c r="BY49" s="340"/>
      <c r="BZ49" s="340"/>
      <c r="CA49" s="341"/>
      <c r="CB49" s="47"/>
      <c r="CD49" s="34"/>
    </row>
    <row r="50" spans="2:82" s="5" customFormat="1" ht="15" thickBot="1">
      <c r="B50" s="51"/>
      <c r="C50" s="306"/>
      <c r="D50" s="307"/>
      <c r="E50" s="307"/>
      <c r="F50" s="307"/>
      <c r="G50" s="307"/>
      <c r="H50" s="307"/>
      <c r="I50" s="307"/>
      <c r="J50" s="307"/>
      <c r="K50" s="307"/>
      <c r="L50" s="307"/>
      <c r="M50" s="307"/>
      <c r="N50" s="308"/>
      <c r="R50" s="295"/>
      <c r="S50" s="296"/>
      <c r="T50" s="296"/>
      <c r="U50" s="296"/>
      <c r="V50" s="296"/>
      <c r="W50" s="296"/>
      <c r="X50" s="296"/>
      <c r="Y50" s="296"/>
      <c r="Z50" s="296"/>
      <c r="AA50" s="296"/>
      <c r="AB50" s="296"/>
      <c r="AC50" s="296"/>
      <c r="AD50" s="296"/>
      <c r="AE50" s="296"/>
      <c r="AF50" s="296"/>
      <c r="AG50" s="296"/>
      <c r="AH50" s="296"/>
      <c r="AI50" s="296"/>
      <c r="AJ50" s="296"/>
      <c r="AK50" s="296"/>
      <c r="AL50" s="296"/>
      <c r="AM50" s="296"/>
      <c r="AN50" s="296"/>
      <c r="AO50" s="296"/>
      <c r="AP50" s="296"/>
      <c r="AQ50" s="296"/>
      <c r="AR50" s="296"/>
      <c r="AS50" s="296"/>
      <c r="AT50" s="296"/>
      <c r="AU50" s="296"/>
      <c r="AV50" s="296"/>
      <c r="AW50" s="296"/>
      <c r="AX50" s="296"/>
      <c r="AY50" s="297"/>
      <c r="BC50" s="351"/>
      <c r="BD50" s="352"/>
      <c r="BE50" s="352"/>
      <c r="BF50" s="352"/>
      <c r="BG50" s="352"/>
      <c r="BH50" s="352"/>
      <c r="BI50" s="352"/>
      <c r="BJ50" s="352"/>
      <c r="BK50" s="352"/>
      <c r="BL50" s="352"/>
      <c r="BM50" s="342"/>
      <c r="BN50" s="343"/>
      <c r="BO50" s="343"/>
      <c r="BP50" s="343"/>
      <c r="BQ50" s="343"/>
      <c r="BR50" s="343"/>
      <c r="BS50" s="343"/>
      <c r="BT50" s="343"/>
      <c r="BU50" s="343"/>
      <c r="BV50" s="343"/>
      <c r="BW50" s="343"/>
      <c r="BX50" s="343"/>
      <c r="BY50" s="343"/>
      <c r="BZ50" s="343"/>
      <c r="CA50" s="344"/>
      <c r="CB50" s="47"/>
      <c r="CD50" s="34"/>
    </row>
    <row r="51" spans="2:82" s="5" customFormat="1" ht="15" thickBot="1">
      <c r="B51" s="52"/>
      <c r="C51" s="53"/>
      <c r="D51" s="53"/>
      <c r="E51" s="53"/>
      <c r="F51" s="53"/>
      <c r="G51" s="53"/>
      <c r="H51" s="53"/>
      <c r="I51" s="53"/>
      <c r="J51" s="53"/>
      <c r="K51" s="53"/>
      <c r="L51" s="53"/>
      <c r="M51" s="53"/>
      <c r="N51" s="53"/>
      <c r="O51" s="53"/>
      <c r="P51" s="53"/>
      <c r="Q51" s="53"/>
      <c r="R51" s="53"/>
      <c r="S51" s="53"/>
      <c r="T51" s="53"/>
      <c r="U51" s="53"/>
      <c r="V51" s="53"/>
      <c r="W51" s="54"/>
      <c r="X51" s="54"/>
      <c r="Y51" s="54"/>
      <c r="Z51" s="55"/>
      <c r="AA51" s="55"/>
      <c r="AB51" s="55"/>
      <c r="AC51" s="55"/>
      <c r="AD51" s="55"/>
      <c r="AE51" s="55"/>
      <c r="AF51" s="55"/>
      <c r="AG51" s="55"/>
      <c r="AH51" s="55"/>
      <c r="AI51" s="55"/>
      <c r="AJ51" s="55"/>
      <c r="AK51" s="55"/>
      <c r="AL51" s="55"/>
      <c r="AM51" s="55"/>
      <c r="AN51" s="55"/>
      <c r="AO51" s="55"/>
      <c r="AP51" s="55"/>
      <c r="AQ51" s="55"/>
      <c r="AR51" s="55"/>
      <c r="AS51" s="54"/>
      <c r="AT51" s="54"/>
      <c r="AU51" s="54"/>
      <c r="AV51" s="54"/>
      <c r="AW51" s="54"/>
      <c r="AX51" s="54"/>
      <c r="AY51" s="54"/>
      <c r="AZ51" s="54"/>
      <c r="BA51" s="54"/>
      <c r="BB51" s="54"/>
      <c r="BC51" s="54"/>
      <c r="BD51" s="54"/>
      <c r="BE51" s="54"/>
      <c r="BF51" s="54"/>
      <c r="BG51" s="54"/>
      <c r="BH51" s="54"/>
      <c r="BI51" s="54"/>
      <c r="BJ51" s="54"/>
      <c r="BK51" s="54"/>
      <c r="BL51" s="54"/>
      <c r="BM51" s="54"/>
      <c r="BN51" s="54"/>
      <c r="BO51" s="54"/>
      <c r="BP51" s="54"/>
      <c r="BQ51" s="54"/>
      <c r="BR51" s="54"/>
      <c r="BS51" s="54"/>
      <c r="BT51" s="54"/>
      <c r="BU51" s="54"/>
      <c r="BV51" s="54"/>
      <c r="BW51" s="54"/>
      <c r="BX51" s="54"/>
      <c r="BY51" s="54"/>
      <c r="BZ51" s="54"/>
      <c r="CA51" s="54"/>
      <c r="CB51" s="56"/>
    </row>
    <row r="52" spans="2:82" s="5" customFormat="1" ht="15" thickBot="1">
      <c r="B52" s="2"/>
      <c r="C52" s="4"/>
      <c r="D52" s="4"/>
      <c r="E52" s="4"/>
      <c r="F52" s="4"/>
      <c r="G52" s="4"/>
      <c r="H52" s="4"/>
      <c r="I52" s="4"/>
    </row>
    <row r="53" spans="2:82" s="5" customFormat="1" ht="18" customHeight="1">
      <c r="B53" s="267" t="s">
        <v>36</v>
      </c>
      <c r="C53" s="268"/>
      <c r="D53" s="268"/>
      <c r="E53" s="268"/>
      <c r="F53" s="268"/>
      <c r="G53" s="268"/>
      <c r="H53" s="268"/>
      <c r="I53" s="268"/>
      <c r="J53" s="268"/>
      <c r="K53" s="268"/>
      <c r="L53" s="268"/>
      <c r="M53" s="268"/>
      <c r="N53" s="268"/>
      <c r="O53" s="268"/>
      <c r="P53" s="268"/>
      <c r="Q53" s="268"/>
      <c r="R53" s="268"/>
      <c r="S53" s="268"/>
      <c r="T53" s="268"/>
      <c r="U53" s="268"/>
      <c r="V53" s="268"/>
      <c r="W53" s="268"/>
      <c r="X53" s="268"/>
      <c r="Y53" s="268"/>
      <c r="Z53" s="268"/>
      <c r="AA53" s="268"/>
      <c r="AB53" s="268"/>
      <c r="AC53" s="268"/>
      <c r="AD53" s="268"/>
      <c r="AE53" s="268"/>
      <c r="AF53" s="268"/>
      <c r="AG53" s="268"/>
      <c r="AH53" s="268"/>
      <c r="AI53" s="268"/>
      <c r="AJ53" s="268"/>
      <c r="AK53" s="268"/>
      <c r="AL53" s="268"/>
      <c r="AM53" s="268"/>
      <c r="AN53" s="268"/>
      <c r="AO53" s="268"/>
      <c r="AP53" s="268"/>
      <c r="AQ53" s="268"/>
      <c r="AR53" s="268"/>
      <c r="AS53" s="268"/>
      <c r="AT53" s="268"/>
      <c r="AU53" s="268"/>
      <c r="AV53" s="268"/>
      <c r="AW53" s="268"/>
      <c r="AX53" s="268"/>
      <c r="AY53" s="268"/>
      <c r="AZ53" s="268"/>
      <c r="BA53" s="268"/>
      <c r="BB53" s="268"/>
      <c r="BC53" s="268"/>
      <c r="BD53" s="268"/>
      <c r="BE53" s="268"/>
      <c r="BF53" s="268"/>
      <c r="BG53" s="268"/>
      <c r="BH53" s="268"/>
      <c r="BI53" s="268"/>
      <c r="BJ53" s="268"/>
      <c r="BK53" s="268"/>
      <c r="BL53" s="268"/>
      <c r="BM53" s="268"/>
      <c r="BN53" s="268"/>
      <c r="BO53" s="268"/>
      <c r="BP53" s="268"/>
      <c r="BQ53" s="268"/>
      <c r="BR53" s="268"/>
      <c r="BS53" s="268"/>
      <c r="BT53" s="268"/>
      <c r="BU53" s="268"/>
      <c r="BV53" s="268"/>
      <c r="BW53" s="268"/>
      <c r="BX53" s="268"/>
      <c r="BY53" s="268"/>
      <c r="BZ53" s="268"/>
      <c r="CA53" s="268"/>
      <c r="CB53" s="269"/>
    </row>
    <row r="54" spans="2:82" s="5" customFormat="1" ht="5.0999999999999996" customHeight="1">
      <c r="B54" s="48"/>
      <c r="C54" s="4"/>
      <c r="D54" s="4"/>
      <c r="E54" s="4"/>
      <c r="F54" s="4"/>
      <c r="G54" s="4"/>
      <c r="H54" s="4"/>
      <c r="I54" s="4"/>
      <c r="CB54" s="47"/>
    </row>
    <row r="55" spans="2:82" s="5" customFormat="1" ht="15.6">
      <c r="B55" s="57"/>
      <c r="C55" s="4"/>
      <c r="D55" s="4"/>
      <c r="F55" s="36"/>
      <c r="G55" s="36"/>
      <c r="H55" s="36"/>
      <c r="I55" s="36"/>
      <c r="J55" s="36"/>
      <c r="M55" s="270" t="s">
        <v>37</v>
      </c>
      <c r="N55" s="270"/>
      <c r="O55" s="270"/>
      <c r="P55" s="270"/>
      <c r="Q55" s="270"/>
      <c r="R55" s="270"/>
      <c r="S55" s="270"/>
      <c r="T55" s="270"/>
      <c r="U55" s="270"/>
      <c r="V55" s="270"/>
      <c r="W55" s="270"/>
      <c r="X55" s="270"/>
      <c r="Y55" s="270"/>
      <c r="Z55" s="270"/>
      <c r="AA55" s="270"/>
      <c r="AB55" s="270"/>
      <c r="AC55" s="270"/>
      <c r="AD55" s="270"/>
      <c r="AE55" s="270"/>
      <c r="AF55" s="270"/>
      <c r="AG55" s="270"/>
      <c r="AH55" s="270"/>
      <c r="AI55" s="270"/>
      <c r="AJ55" s="270"/>
      <c r="AK55" s="270"/>
      <c r="AL55" s="270"/>
      <c r="AM55" s="270"/>
      <c r="AN55" s="270"/>
      <c r="AO55" s="270"/>
      <c r="AP55" s="270"/>
      <c r="AQ55" s="270"/>
      <c r="AR55" s="270"/>
      <c r="AS55" s="270"/>
      <c r="AT55" s="270"/>
      <c r="AU55" s="270"/>
      <c r="AV55" s="270"/>
      <c r="AW55" s="270"/>
      <c r="AX55" s="270"/>
      <c r="AY55" s="270"/>
      <c r="AZ55" s="270"/>
      <c r="BA55" s="270"/>
      <c r="BF55" s="38"/>
      <c r="BG55" s="63" t="s">
        <v>38</v>
      </c>
      <c r="BH55" s="38"/>
      <c r="BI55" s="38"/>
      <c r="BJ55" s="38"/>
      <c r="BK55" s="38"/>
      <c r="BL55" s="38"/>
      <c r="BM55" s="38"/>
      <c r="BN55" s="38"/>
      <c r="BO55" s="38"/>
      <c r="BP55" s="38"/>
      <c r="BQ55" s="38"/>
      <c r="BR55" s="38"/>
      <c r="BS55" s="38"/>
      <c r="BT55" s="38"/>
      <c r="BU55" s="38"/>
      <c r="BV55" s="38"/>
      <c r="BW55" s="38"/>
      <c r="BX55" s="38"/>
      <c r="BY55" s="38"/>
      <c r="BZ55" s="38"/>
      <c r="CA55" s="38"/>
      <c r="CB55" s="58"/>
    </row>
    <row r="56" spans="2:82" s="5" customFormat="1" ht="5.0999999999999996" customHeight="1">
      <c r="B56" s="48"/>
      <c r="C56" s="4"/>
      <c r="D56" s="4"/>
      <c r="F56" s="30"/>
      <c r="G56" s="30"/>
      <c r="H56" s="30"/>
      <c r="I56" s="30"/>
      <c r="J56" s="30"/>
      <c r="K56" s="30"/>
      <c r="L56" s="30"/>
      <c r="M56" s="30"/>
      <c r="N56" s="30"/>
      <c r="O56" s="30"/>
      <c r="CB56" s="47"/>
    </row>
    <row r="57" spans="2:82" s="5" customFormat="1" ht="19.899999999999999" customHeight="1">
      <c r="B57" s="48"/>
      <c r="C57" s="4"/>
      <c r="D57" s="4"/>
      <c r="M57" s="357" t="s">
        <v>39</v>
      </c>
      <c r="N57" s="357"/>
      <c r="O57" s="357"/>
      <c r="P57" s="357"/>
      <c r="Q57" s="357"/>
      <c r="R57" s="357"/>
      <c r="S57" s="357"/>
      <c r="T57" s="357"/>
      <c r="U57" s="357"/>
      <c r="V57" s="357"/>
      <c r="W57" s="357"/>
      <c r="X57" s="357"/>
      <c r="Y57" s="357"/>
      <c r="Z57" s="357"/>
      <c r="AA57" s="357"/>
      <c r="AB57" s="357"/>
      <c r="AC57" s="357"/>
      <c r="AD57" s="357"/>
      <c r="AE57" s="357"/>
      <c r="AF57" s="357"/>
      <c r="AG57" s="357"/>
      <c r="AH57" s="357"/>
      <c r="AI57" s="357"/>
      <c r="AJ57" s="357"/>
      <c r="AK57" s="357"/>
      <c r="AL57" s="357"/>
      <c r="AM57" s="357"/>
      <c r="AN57" s="357"/>
      <c r="AO57" s="357"/>
      <c r="AP57" s="357"/>
      <c r="AQ57" s="357"/>
      <c r="AR57" s="357"/>
      <c r="AS57" s="357"/>
      <c r="AT57" s="357"/>
      <c r="AU57" s="357"/>
      <c r="AV57" s="357"/>
      <c r="AW57" s="357"/>
      <c r="AX57" s="357"/>
      <c r="AY57" s="357"/>
      <c r="AZ57" s="357"/>
      <c r="BA57" s="357"/>
      <c r="BB57" s="357"/>
      <c r="BC57" s="357"/>
      <c r="BD57" s="271"/>
      <c r="BE57" s="271"/>
      <c r="BF57" s="271"/>
      <c r="BG57" s="355" t="s">
        <v>40</v>
      </c>
      <c r="BH57" s="355"/>
      <c r="BI57" s="355"/>
      <c r="BJ57" s="355"/>
      <c r="BK57" s="355"/>
      <c r="BL57" s="355"/>
      <c r="BM57" s="355"/>
      <c r="BN57" s="355"/>
      <c r="BO57" s="355"/>
      <c r="BP57" s="355"/>
      <c r="BQ57" s="355"/>
      <c r="BR57" s="355"/>
      <c r="BS57" s="355"/>
      <c r="BT57" s="355"/>
      <c r="BU57" s="355"/>
      <c r="BV57" s="355"/>
      <c r="BW57" s="355"/>
      <c r="BX57" s="355"/>
      <c r="BY57" s="355"/>
      <c r="BZ57" s="355"/>
      <c r="CA57" s="355"/>
      <c r="CB57" s="59"/>
    </row>
    <row r="58" spans="2:82" s="5" customFormat="1" ht="19.899999999999999" customHeight="1">
      <c r="B58" s="48"/>
      <c r="C58" s="4"/>
      <c r="D58" s="4"/>
      <c r="M58" s="357"/>
      <c r="N58" s="357"/>
      <c r="O58" s="357"/>
      <c r="P58" s="357"/>
      <c r="Q58" s="357"/>
      <c r="R58" s="357"/>
      <c r="S58" s="357"/>
      <c r="T58" s="357"/>
      <c r="U58" s="357"/>
      <c r="V58" s="357"/>
      <c r="W58" s="357"/>
      <c r="X58" s="357"/>
      <c r="Y58" s="357"/>
      <c r="Z58" s="357"/>
      <c r="AA58" s="357"/>
      <c r="AB58" s="357"/>
      <c r="AC58" s="357"/>
      <c r="AD58" s="357"/>
      <c r="AE58" s="357"/>
      <c r="AF58" s="357"/>
      <c r="AG58" s="357"/>
      <c r="AH58" s="357"/>
      <c r="AI58" s="357"/>
      <c r="AJ58" s="357"/>
      <c r="AK58" s="357"/>
      <c r="AL58" s="357"/>
      <c r="AM58" s="357"/>
      <c r="AN58" s="357"/>
      <c r="AO58" s="357"/>
      <c r="AP58" s="357"/>
      <c r="AQ58" s="357"/>
      <c r="AR58" s="357"/>
      <c r="AS58" s="357"/>
      <c r="AT58" s="357"/>
      <c r="AU58" s="357"/>
      <c r="AV58" s="357"/>
      <c r="AW58" s="357"/>
      <c r="AX58" s="357"/>
      <c r="AY58" s="357"/>
      <c r="AZ58" s="357"/>
      <c r="BA58" s="357"/>
      <c r="BB58" s="357"/>
      <c r="BC58" s="357"/>
      <c r="BD58" s="271"/>
      <c r="BE58" s="271"/>
      <c r="BF58" s="271"/>
      <c r="BG58" s="355"/>
      <c r="BH58" s="355"/>
      <c r="BI58" s="355"/>
      <c r="BJ58" s="355"/>
      <c r="BK58" s="355"/>
      <c r="BL58" s="355"/>
      <c r="BM58" s="355"/>
      <c r="BN58" s="355"/>
      <c r="BO58" s="355"/>
      <c r="BP58" s="355"/>
      <c r="BQ58" s="355"/>
      <c r="BR58" s="355"/>
      <c r="BS58" s="355"/>
      <c r="BT58" s="355"/>
      <c r="BU58" s="355"/>
      <c r="BV58" s="355"/>
      <c r="BW58" s="355"/>
      <c r="BX58" s="355"/>
      <c r="BY58" s="355"/>
      <c r="BZ58" s="355"/>
      <c r="CA58" s="355"/>
      <c r="CB58" s="59"/>
    </row>
    <row r="59" spans="2:82" s="5" customFormat="1" ht="19.899999999999999" customHeight="1">
      <c r="B59" s="48"/>
      <c r="C59" s="4"/>
      <c r="D59" s="4"/>
      <c r="M59" s="357"/>
      <c r="N59" s="357"/>
      <c r="O59" s="357"/>
      <c r="P59" s="357"/>
      <c r="Q59" s="357"/>
      <c r="R59" s="357"/>
      <c r="S59" s="357"/>
      <c r="T59" s="357"/>
      <c r="U59" s="357"/>
      <c r="V59" s="357"/>
      <c r="W59" s="357"/>
      <c r="X59" s="357"/>
      <c r="Y59" s="357"/>
      <c r="Z59" s="357"/>
      <c r="AA59" s="357"/>
      <c r="AB59" s="357"/>
      <c r="AC59" s="357"/>
      <c r="AD59" s="357"/>
      <c r="AE59" s="357"/>
      <c r="AF59" s="357"/>
      <c r="AG59" s="357"/>
      <c r="AH59" s="357"/>
      <c r="AI59" s="357"/>
      <c r="AJ59" s="357"/>
      <c r="AK59" s="357"/>
      <c r="AL59" s="357"/>
      <c r="AM59" s="357"/>
      <c r="AN59" s="357"/>
      <c r="AO59" s="357"/>
      <c r="AP59" s="357"/>
      <c r="AQ59" s="357"/>
      <c r="AR59" s="357"/>
      <c r="AS59" s="357"/>
      <c r="AT59" s="357"/>
      <c r="AU59" s="357"/>
      <c r="AV59" s="357"/>
      <c r="AW59" s="357"/>
      <c r="AX59" s="357"/>
      <c r="AY59" s="357"/>
      <c r="AZ59" s="357"/>
      <c r="BA59" s="357"/>
      <c r="BB59" s="357"/>
      <c r="BC59" s="357"/>
      <c r="BD59" s="271"/>
      <c r="BE59" s="271"/>
      <c r="BF59" s="271"/>
      <c r="BG59" s="355"/>
      <c r="BH59" s="355"/>
      <c r="BI59" s="355"/>
      <c r="BJ59" s="355"/>
      <c r="BK59" s="355"/>
      <c r="BL59" s="355"/>
      <c r="BM59" s="355"/>
      <c r="BN59" s="355"/>
      <c r="BO59" s="355"/>
      <c r="BP59" s="355"/>
      <c r="BQ59" s="355"/>
      <c r="BR59" s="355"/>
      <c r="BS59" s="355"/>
      <c r="BT59" s="355"/>
      <c r="BU59" s="355"/>
      <c r="BV59" s="355"/>
      <c r="BW59" s="355"/>
      <c r="BX59" s="355"/>
      <c r="BY59" s="355"/>
      <c r="BZ59" s="355"/>
      <c r="CA59" s="355"/>
      <c r="CB59" s="59"/>
    </row>
    <row r="60" spans="2:82" s="5" customFormat="1" ht="19.899999999999999" customHeight="1">
      <c r="B60" s="48"/>
      <c r="C60" s="4"/>
      <c r="D60" s="4"/>
      <c r="M60" s="357"/>
      <c r="N60" s="357"/>
      <c r="O60" s="357"/>
      <c r="P60" s="357"/>
      <c r="Q60" s="357"/>
      <c r="R60" s="357"/>
      <c r="S60" s="357"/>
      <c r="T60" s="357"/>
      <c r="U60" s="357"/>
      <c r="V60" s="357"/>
      <c r="W60" s="357"/>
      <c r="X60" s="357"/>
      <c r="Y60" s="357"/>
      <c r="Z60" s="357"/>
      <c r="AA60" s="357"/>
      <c r="AB60" s="357"/>
      <c r="AC60" s="357"/>
      <c r="AD60" s="357"/>
      <c r="AE60" s="357"/>
      <c r="AF60" s="357"/>
      <c r="AG60" s="357"/>
      <c r="AH60" s="357"/>
      <c r="AI60" s="357"/>
      <c r="AJ60" s="357"/>
      <c r="AK60" s="357"/>
      <c r="AL60" s="357"/>
      <c r="AM60" s="357"/>
      <c r="AN60" s="357"/>
      <c r="AO60" s="357"/>
      <c r="AP60" s="357"/>
      <c r="AQ60" s="357"/>
      <c r="AR60" s="357"/>
      <c r="AS60" s="357"/>
      <c r="AT60" s="357"/>
      <c r="AU60" s="357"/>
      <c r="AV60" s="357"/>
      <c r="AW60" s="357"/>
      <c r="AX60" s="357"/>
      <c r="AY60" s="357"/>
      <c r="AZ60" s="357"/>
      <c r="BA60" s="357"/>
      <c r="BB60" s="357"/>
      <c r="BC60" s="357"/>
      <c r="BD60" s="271"/>
      <c r="BE60" s="271"/>
      <c r="BF60" s="271"/>
      <c r="BG60" s="355"/>
      <c r="BH60" s="355"/>
      <c r="BI60" s="355"/>
      <c r="BJ60" s="355"/>
      <c r="BK60" s="355"/>
      <c r="BL60" s="355"/>
      <c r="BM60" s="355"/>
      <c r="BN60" s="355"/>
      <c r="BO60" s="355"/>
      <c r="BP60" s="355"/>
      <c r="BQ60" s="355"/>
      <c r="BR60" s="355"/>
      <c r="BS60" s="355"/>
      <c r="BT60" s="355"/>
      <c r="BU60" s="355"/>
      <c r="BV60" s="355"/>
      <c r="BW60" s="355"/>
      <c r="BX60" s="355"/>
      <c r="BY60" s="355"/>
      <c r="BZ60" s="355"/>
      <c r="CA60" s="355"/>
      <c r="CB60" s="59"/>
    </row>
    <row r="61" spans="2:82" s="5" customFormat="1" ht="19.899999999999999" customHeight="1">
      <c r="B61" s="48"/>
      <c r="C61" s="4"/>
      <c r="D61" s="4"/>
      <c r="M61" s="357"/>
      <c r="N61" s="357"/>
      <c r="O61" s="357"/>
      <c r="P61" s="357"/>
      <c r="Q61" s="357"/>
      <c r="R61" s="357"/>
      <c r="S61" s="357"/>
      <c r="T61" s="357"/>
      <c r="U61" s="357"/>
      <c r="V61" s="357"/>
      <c r="W61" s="357"/>
      <c r="X61" s="357"/>
      <c r="Y61" s="357"/>
      <c r="Z61" s="357"/>
      <c r="AA61" s="357"/>
      <c r="AB61" s="357"/>
      <c r="AC61" s="357"/>
      <c r="AD61" s="357"/>
      <c r="AE61" s="357"/>
      <c r="AF61" s="357"/>
      <c r="AG61" s="357"/>
      <c r="AH61" s="357"/>
      <c r="AI61" s="357"/>
      <c r="AJ61" s="357"/>
      <c r="AK61" s="357"/>
      <c r="AL61" s="357"/>
      <c r="AM61" s="357"/>
      <c r="AN61" s="357"/>
      <c r="AO61" s="357"/>
      <c r="AP61" s="357"/>
      <c r="AQ61" s="357"/>
      <c r="AR61" s="357"/>
      <c r="AS61" s="357"/>
      <c r="AT61" s="357"/>
      <c r="AU61" s="357"/>
      <c r="AV61" s="357"/>
      <c r="AW61" s="357"/>
      <c r="AX61" s="357"/>
      <c r="AY61" s="357"/>
      <c r="AZ61" s="357"/>
      <c r="BA61" s="357"/>
      <c r="BB61" s="357"/>
      <c r="BC61" s="357"/>
      <c r="BD61" s="271"/>
      <c r="BE61" s="271"/>
      <c r="BF61" s="271"/>
      <c r="BG61" s="355"/>
      <c r="BH61" s="355"/>
      <c r="BI61" s="355"/>
      <c r="BJ61" s="355"/>
      <c r="BK61" s="355"/>
      <c r="BL61" s="355"/>
      <c r="BM61" s="355"/>
      <c r="BN61" s="355"/>
      <c r="BO61" s="355"/>
      <c r="BP61" s="355"/>
      <c r="BQ61" s="355"/>
      <c r="BR61" s="355"/>
      <c r="BS61" s="355"/>
      <c r="BT61" s="355"/>
      <c r="BU61" s="355"/>
      <c r="BV61" s="355"/>
      <c r="BW61" s="355"/>
      <c r="BX61" s="355"/>
      <c r="BY61" s="355"/>
      <c r="BZ61" s="355"/>
      <c r="CA61" s="355"/>
      <c r="CB61" s="59"/>
    </row>
    <row r="62" spans="2:82" s="5" customFormat="1" ht="19.899999999999999" customHeight="1">
      <c r="B62" s="48"/>
      <c r="C62" s="4"/>
      <c r="D62" s="4"/>
      <c r="M62" s="357"/>
      <c r="N62" s="357"/>
      <c r="O62" s="357"/>
      <c r="P62" s="357"/>
      <c r="Q62" s="357"/>
      <c r="R62" s="357"/>
      <c r="S62" s="357"/>
      <c r="T62" s="357"/>
      <c r="U62" s="357"/>
      <c r="V62" s="357"/>
      <c r="W62" s="357"/>
      <c r="X62" s="357"/>
      <c r="Y62" s="357"/>
      <c r="Z62" s="357"/>
      <c r="AA62" s="357"/>
      <c r="AB62" s="357"/>
      <c r="AC62" s="357"/>
      <c r="AD62" s="357"/>
      <c r="AE62" s="357"/>
      <c r="AF62" s="357"/>
      <c r="AG62" s="357"/>
      <c r="AH62" s="357"/>
      <c r="AI62" s="357"/>
      <c r="AJ62" s="357"/>
      <c r="AK62" s="357"/>
      <c r="AL62" s="357"/>
      <c r="AM62" s="357"/>
      <c r="AN62" s="357"/>
      <c r="AO62" s="357"/>
      <c r="AP62" s="357"/>
      <c r="AQ62" s="357"/>
      <c r="AR62" s="357"/>
      <c r="AS62" s="357"/>
      <c r="AT62" s="357"/>
      <c r="AU62" s="357"/>
      <c r="AV62" s="357"/>
      <c r="AW62" s="357"/>
      <c r="AX62" s="357"/>
      <c r="AY62" s="357"/>
      <c r="AZ62" s="357"/>
      <c r="BA62" s="357"/>
      <c r="BB62" s="357"/>
      <c r="BC62" s="357"/>
      <c r="BD62" s="271"/>
      <c r="BE62" s="271"/>
      <c r="BF62" s="271"/>
      <c r="BG62" s="355"/>
      <c r="BH62" s="355"/>
      <c r="BI62" s="355"/>
      <c r="BJ62" s="355"/>
      <c r="BK62" s="355"/>
      <c r="BL62" s="355"/>
      <c r="BM62" s="355"/>
      <c r="BN62" s="355"/>
      <c r="BO62" s="355"/>
      <c r="BP62" s="355"/>
      <c r="BQ62" s="355"/>
      <c r="BR62" s="355"/>
      <c r="BS62" s="355"/>
      <c r="BT62" s="355"/>
      <c r="BU62" s="355"/>
      <c r="BV62" s="355"/>
      <c r="BW62" s="355"/>
      <c r="BX62" s="355"/>
      <c r="BY62" s="355"/>
      <c r="BZ62" s="355"/>
      <c r="CA62" s="355"/>
      <c r="CB62" s="59"/>
    </row>
    <row r="63" spans="2:82" s="5" customFormat="1" ht="19.899999999999999" customHeight="1">
      <c r="B63" s="48"/>
      <c r="C63" s="4"/>
      <c r="D63" s="4"/>
      <c r="M63" s="357"/>
      <c r="N63" s="357"/>
      <c r="O63" s="357"/>
      <c r="P63" s="357"/>
      <c r="Q63" s="357"/>
      <c r="R63" s="357"/>
      <c r="S63" s="357"/>
      <c r="T63" s="357"/>
      <c r="U63" s="357"/>
      <c r="V63" s="357"/>
      <c r="W63" s="357"/>
      <c r="X63" s="357"/>
      <c r="Y63" s="357"/>
      <c r="Z63" s="357"/>
      <c r="AA63" s="357"/>
      <c r="AB63" s="357"/>
      <c r="AC63" s="357"/>
      <c r="AD63" s="357"/>
      <c r="AE63" s="357"/>
      <c r="AF63" s="357"/>
      <c r="AG63" s="357"/>
      <c r="AH63" s="357"/>
      <c r="AI63" s="357"/>
      <c r="AJ63" s="357"/>
      <c r="AK63" s="357"/>
      <c r="AL63" s="357"/>
      <c r="AM63" s="357"/>
      <c r="AN63" s="357"/>
      <c r="AO63" s="357"/>
      <c r="AP63" s="357"/>
      <c r="AQ63" s="357"/>
      <c r="AR63" s="357"/>
      <c r="AS63" s="357"/>
      <c r="AT63" s="357"/>
      <c r="AU63" s="357"/>
      <c r="AV63" s="357"/>
      <c r="AW63" s="357"/>
      <c r="AX63" s="357"/>
      <c r="AY63" s="357"/>
      <c r="AZ63" s="357"/>
      <c r="BA63" s="357"/>
      <c r="BB63" s="357"/>
      <c r="BC63" s="357"/>
      <c r="BD63" s="271"/>
      <c r="BE63" s="271"/>
      <c r="BF63" s="271"/>
      <c r="BG63" s="355"/>
      <c r="BH63" s="355"/>
      <c r="BI63" s="355"/>
      <c r="BJ63" s="355"/>
      <c r="BK63" s="355"/>
      <c r="BL63" s="355"/>
      <c r="BM63" s="355"/>
      <c r="BN63" s="355"/>
      <c r="BO63" s="355"/>
      <c r="BP63" s="355"/>
      <c r="BQ63" s="355"/>
      <c r="BR63" s="355"/>
      <c r="BS63" s="355"/>
      <c r="BT63" s="355"/>
      <c r="BU63" s="355"/>
      <c r="BV63" s="355"/>
      <c r="BW63" s="355"/>
      <c r="BX63" s="355"/>
      <c r="BY63" s="355"/>
      <c r="BZ63" s="355"/>
      <c r="CA63" s="355"/>
      <c r="CB63" s="59"/>
    </row>
    <row r="64" spans="2:82" s="5" customFormat="1" ht="19.899999999999999" customHeight="1">
      <c r="B64" s="48"/>
      <c r="C64" s="4"/>
      <c r="D64" s="4"/>
      <c r="M64" s="357"/>
      <c r="N64" s="357"/>
      <c r="O64" s="357"/>
      <c r="P64" s="357"/>
      <c r="Q64" s="357"/>
      <c r="R64" s="357"/>
      <c r="S64" s="357"/>
      <c r="T64" s="357"/>
      <c r="U64" s="357"/>
      <c r="V64" s="357"/>
      <c r="W64" s="357"/>
      <c r="X64" s="357"/>
      <c r="Y64" s="357"/>
      <c r="Z64" s="357"/>
      <c r="AA64" s="357"/>
      <c r="AB64" s="357"/>
      <c r="AC64" s="357"/>
      <c r="AD64" s="357"/>
      <c r="AE64" s="357"/>
      <c r="AF64" s="357"/>
      <c r="AG64" s="357"/>
      <c r="AH64" s="357"/>
      <c r="AI64" s="357"/>
      <c r="AJ64" s="357"/>
      <c r="AK64" s="357"/>
      <c r="AL64" s="357"/>
      <c r="AM64" s="357"/>
      <c r="AN64" s="357"/>
      <c r="AO64" s="357"/>
      <c r="AP64" s="357"/>
      <c r="AQ64" s="357"/>
      <c r="AR64" s="357"/>
      <c r="AS64" s="357"/>
      <c r="AT64" s="357"/>
      <c r="AU64" s="357"/>
      <c r="AV64" s="357"/>
      <c r="AW64" s="357"/>
      <c r="AX64" s="357"/>
      <c r="AY64" s="357"/>
      <c r="AZ64" s="357"/>
      <c r="BA64" s="357"/>
      <c r="BB64" s="357"/>
      <c r="BC64" s="357"/>
      <c r="BD64" s="271"/>
      <c r="BE64" s="271"/>
      <c r="BF64" s="271"/>
      <c r="BG64" s="355"/>
      <c r="BH64" s="355"/>
      <c r="BI64" s="355"/>
      <c r="BJ64" s="355"/>
      <c r="BK64" s="355"/>
      <c r="BL64" s="355"/>
      <c r="BM64" s="355"/>
      <c r="BN64" s="355"/>
      <c r="BO64" s="355"/>
      <c r="BP64" s="355"/>
      <c r="BQ64" s="355"/>
      <c r="BR64" s="355"/>
      <c r="BS64" s="355"/>
      <c r="BT64" s="355"/>
      <c r="BU64" s="355"/>
      <c r="BV64" s="355"/>
      <c r="BW64" s="355"/>
      <c r="BX64" s="355"/>
      <c r="BY64" s="355"/>
      <c r="BZ64" s="355"/>
      <c r="CA64" s="355"/>
      <c r="CB64" s="59"/>
    </row>
    <row r="65" spans="2:80" s="5" customFormat="1" ht="19.899999999999999" customHeight="1">
      <c r="B65" s="48"/>
      <c r="C65" s="4"/>
      <c r="D65" s="4"/>
      <c r="M65" s="357"/>
      <c r="N65" s="357"/>
      <c r="O65" s="357"/>
      <c r="P65" s="357"/>
      <c r="Q65" s="357"/>
      <c r="R65" s="357"/>
      <c r="S65" s="357"/>
      <c r="T65" s="357"/>
      <c r="U65" s="357"/>
      <c r="V65" s="357"/>
      <c r="W65" s="357"/>
      <c r="X65" s="357"/>
      <c r="Y65" s="357"/>
      <c r="Z65" s="357"/>
      <c r="AA65" s="357"/>
      <c r="AB65" s="357"/>
      <c r="AC65" s="357"/>
      <c r="AD65" s="357"/>
      <c r="AE65" s="357"/>
      <c r="AF65" s="357"/>
      <c r="AG65" s="357"/>
      <c r="AH65" s="357"/>
      <c r="AI65" s="357"/>
      <c r="AJ65" s="357"/>
      <c r="AK65" s="357"/>
      <c r="AL65" s="357"/>
      <c r="AM65" s="357"/>
      <c r="AN65" s="357"/>
      <c r="AO65" s="357"/>
      <c r="AP65" s="357"/>
      <c r="AQ65" s="357"/>
      <c r="AR65" s="357"/>
      <c r="AS65" s="357"/>
      <c r="AT65" s="357"/>
      <c r="AU65" s="357"/>
      <c r="AV65" s="357"/>
      <c r="AW65" s="357"/>
      <c r="AX65" s="357"/>
      <c r="AY65" s="357"/>
      <c r="AZ65" s="357"/>
      <c r="BA65" s="357"/>
      <c r="BB65" s="357"/>
      <c r="BC65" s="357"/>
      <c r="BD65" s="271"/>
      <c r="BE65" s="271"/>
      <c r="BF65" s="271"/>
      <c r="BG65" s="355"/>
      <c r="BH65" s="355"/>
      <c r="BI65" s="355"/>
      <c r="BJ65" s="355"/>
      <c r="BK65" s="355"/>
      <c r="BL65" s="355"/>
      <c r="BM65" s="355"/>
      <c r="BN65" s="355"/>
      <c r="BO65" s="355"/>
      <c r="BP65" s="355"/>
      <c r="BQ65" s="355"/>
      <c r="BR65" s="355"/>
      <c r="BS65" s="355"/>
      <c r="BT65" s="355"/>
      <c r="BU65" s="355"/>
      <c r="BV65" s="355"/>
      <c r="BW65" s="355"/>
      <c r="BX65" s="355"/>
      <c r="BY65" s="355"/>
      <c r="BZ65" s="355"/>
      <c r="CA65" s="355"/>
      <c r="CB65" s="59"/>
    </row>
    <row r="66" spans="2:80" s="5" customFormat="1" ht="19.899999999999999" customHeight="1">
      <c r="B66" s="48"/>
      <c r="C66" s="4"/>
      <c r="D66" s="4"/>
      <c r="M66" s="357"/>
      <c r="N66" s="357"/>
      <c r="O66" s="357"/>
      <c r="P66" s="357"/>
      <c r="Q66" s="357"/>
      <c r="R66" s="357"/>
      <c r="S66" s="357"/>
      <c r="T66" s="357"/>
      <c r="U66" s="357"/>
      <c r="V66" s="357"/>
      <c r="W66" s="357"/>
      <c r="X66" s="357"/>
      <c r="Y66" s="357"/>
      <c r="Z66" s="357"/>
      <c r="AA66" s="357"/>
      <c r="AB66" s="357"/>
      <c r="AC66" s="357"/>
      <c r="AD66" s="357"/>
      <c r="AE66" s="357"/>
      <c r="AF66" s="357"/>
      <c r="AG66" s="357"/>
      <c r="AH66" s="357"/>
      <c r="AI66" s="357"/>
      <c r="AJ66" s="357"/>
      <c r="AK66" s="357"/>
      <c r="AL66" s="357"/>
      <c r="AM66" s="357"/>
      <c r="AN66" s="357"/>
      <c r="AO66" s="357"/>
      <c r="AP66" s="357"/>
      <c r="AQ66" s="357"/>
      <c r="AR66" s="357"/>
      <c r="AS66" s="357"/>
      <c r="AT66" s="357"/>
      <c r="AU66" s="357"/>
      <c r="AV66" s="357"/>
      <c r="AW66" s="357"/>
      <c r="AX66" s="357"/>
      <c r="AY66" s="357"/>
      <c r="AZ66" s="357"/>
      <c r="BA66" s="357"/>
      <c r="BB66" s="357"/>
      <c r="BC66" s="357"/>
      <c r="BD66" s="271"/>
      <c r="BE66" s="271"/>
      <c r="BF66" s="271"/>
      <c r="BG66" s="355"/>
      <c r="BH66" s="355"/>
      <c r="BI66" s="355"/>
      <c r="BJ66" s="355"/>
      <c r="BK66" s="355"/>
      <c r="BL66" s="355"/>
      <c r="BM66" s="355"/>
      <c r="BN66" s="355"/>
      <c r="BO66" s="355"/>
      <c r="BP66" s="355"/>
      <c r="BQ66" s="355"/>
      <c r="BR66" s="355"/>
      <c r="BS66" s="355"/>
      <c r="BT66" s="355"/>
      <c r="BU66" s="355"/>
      <c r="BV66" s="355"/>
      <c r="BW66" s="355"/>
      <c r="BX66" s="355"/>
      <c r="BY66" s="355"/>
      <c r="BZ66" s="355"/>
      <c r="CA66" s="355"/>
      <c r="CB66" s="59"/>
    </row>
    <row r="67" spans="2:80" s="5" customFormat="1" ht="19.899999999999999" customHeight="1">
      <c r="B67" s="48"/>
      <c r="C67" s="4"/>
      <c r="D67" s="4"/>
      <c r="M67" s="357"/>
      <c r="N67" s="357"/>
      <c r="O67" s="357"/>
      <c r="P67" s="357"/>
      <c r="Q67" s="357"/>
      <c r="R67" s="357"/>
      <c r="S67" s="357"/>
      <c r="T67" s="357"/>
      <c r="U67" s="357"/>
      <c r="V67" s="357"/>
      <c r="W67" s="357"/>
      <c r="X67" s="357"/>
      <c r="Y67" s="357"/>
      <c r="Z67" s="357"/>
      <c r="AA67" s="357"/>
      <c r="AB67" s="357"/>
      <c r="AC67" s="357"/>
      <c r="AD67" s="357"/>
      <c r="AE67" s="357"/>
      <c r="AF67" s="357"/>
      <c r="AG67" s="357"/>
      <c r="AH67" s="357"/>
      <c r="AI67" s="357"/>
      <c r="AJ67" s="357"/>
      <c r="AK67" s="357"/>
      <c r="AL67" s="357"/>
      <c r="AM67" s="357"/>
      <c r="AN67" s="357"/>
      <c r="AO67" s="357"/>
      <c r="AP67" s="357"/>
      <c r="AQ67" s="357"/>
      <c r="AR67" s="357"/>
      <c r="AS67" s="357"/>
      <c r="AT67" s="357"/>
      <c r="AU67" s="357"/>
      <c r="AV67" s="357"/>
      <c r="AW67" s="357"/>
      <c r="AX67" s="357"/>
      <c r="AY67" s="357"/>
      <c r="AZ67" s="357"/>
      <c r="BA67" s="357"/>
      <c r="BB67" s="357"/>
      <c r="BC67" s="357"/>
      <c r="BD67" s="271"/>
      <c r="BE67" s="271"/>
      <c r="BF67" s="271"/>
      <c r="BG67" s="355"/>
      <c r="BH67" s="355"/>
      <c r="BI67" s="355"/>
      <c r="BJ67" s="355"/>
      <c r="BK67" s="355"/>
      <c r="BL67" s="355"/>
      <c r="BM67" s="355"/>
      <c r="BN67" s="355"/>
      <c r="BO67" s="355"/>
      <c r="BP67" s="355"/>
      <c r="BQ67" s="355"/>
      <c r="BR67" s="355"/>
      <c r="BS67" s="355"/>
      <c r="BT67" s="355"/>
      <c r="BU67" s="355"/>
      <c r="BV67" s="355"/>
      <c r="BW67" s="355"/>
      <c r="BX67" s="355"/>
      <c r="BY67" s="355"/>
      <c r="BZ67" s="355"/>
      <c r="CA67" s="355"/>
      <c r="CB67" s="59"/>
    </row>
    <row r="68" spans="2:80" s="5" customFormat="1" ht="19.899999999999999" customHeight="1">
      <c r="B68" s="48"/>
      <c r="C68" s="4"/>
      <c r="D68" s="4"/>
      <c r="M68" s="357"/>
      <c r="N68" s="357"/>
      <c r="O68" s="357"/>
      <c r="P68" s="357"/>
      <c r="Q68" s="357"/>
      <c r="R68" s="357"/>
      <c r="S68" s="357"/>
      <c r="T68" s="357"/>
      <c r="U68" s="357"/>
      <c r="V68" s="357"/>
      <c r="W68" s="357"/>
      <c r="X68" s="357"/>
      <c r="Y68" s="357"/>
      <c r="Z68" s="357"/>
      <c r="AA68" s="357"/>
      <c r="AB68" s="357"/>
      <c r="AC68" s="357"/>
      <c r="AD68" s="357"/>
      <c r="AE68" s="357"/>
      <c r="AF68" s="357"/>
      <c r="AG68" s="357"/>
      <c r="AH68" s="357"/>
      <c r="AI68" s="357"/>
      <c r="AJ68" s="357"/>
      <c r="AK68" s="357"/>
      <c r="AL68" s="357"/>
      <c r="AM68" s="357"/>
      <c r="AN68" s="357"/>
      <c r="AO68" s="357"/>
      <c r="AP68" s="357"/>
      <c r="AQ68" s="357"/>
      <c r="AR68" s="357"/>
      <c r="AS68" s="357"/>
      <c r="AT68" s="357"/>
      <c r="AU68" s="357"/>
      <c r="AV68" s="357"/>
      <c r="AW68" s="357"/>
      <c r="AX68" s="357"/>
      <c r="AY68" s="357"/>
      <c r="AZ68" s="357"/>
      <c r="BA68" s="357"/>
      <c r="BB68" s="357"/>
      <c r="BC68" s="357"/>
      <c r="BD68" s="271"/>
      <c r="BE68" s="271"/>
      <c r="BF68" s="271"/>
      <c r="BG68" s="355"/>
      <c r="BH68" s="355"/>
      <c r="BI68" s="355"/>
      <c r="BJ68" s="355"/>
      <c r="BK68" s="355"/>
      <c r="BL68" s="355"/>
      <c r="BM68" s="355"/>
      <c r="BN68" s="355"/>
      <c r="BO68" s="355"/>
      <c r="BP68" s="355"/>
      <c r="BQ68" s="355"/>
      <c r="BR68" s="355"/>
      <c r="BS68" s="355"/>
      <c r="BT68" s="355"/>
      <c r="BU68" s="355"/>
      <c r="BV68" s="355"/>
      <c r="BW68" s="355"/>
      <c r="BX68" s="355"/>
      <c r="BY68" s="355"/>
      <c r="BZ68" s="355"/>
      <c r="CA68" s="355"/>
      <c r="CB68" s="59"/>
    </row>
    <row r="69" spans="2:80" s="5" customFormat="1" ht="19.899999999999999" customHeight="1" thickBot="1">
      <c r="B69" s="60"/>
      <c r="C69" s="61"/>
      <c r="D69" s="61"/>
      <c r="E69" s="54"/>
      <c r="F69" s="54"/>
      <c r="G69" s="54"/>
      <c r="H69" s="54"/>
      <c r="I69" s="54"/>
      <c r="J69" s="54"/>
      <c r="K69" s="54"/>
      <c r="L69" s="54"/>
      <c r="M69" s="300"/>
      <c r="N69" s="300"/>
      <c r="O69" s="300"/>
      <c r="P69" s="300"/>
      <c r="Q69" s="300"/>
      <c r="R69" s="300"/>
      <c r="S69" s="300"/>
      <c r="T69" s="300"/>
      <c r="U69" s="300"/>
      <c r="V69" s="300"/>
      <c r="W69" s="300"/>
      <c r="X69" s="300"/>
      <c r="Y69" s="300"/>
      <c r="Z69" s="300"/>
      <c r="AA69" s="300"/>
      <c r="AB69" s="300"/>
      <c r="AC69" s="300"/>
      <c r="AD69" s="300"/>
      <c r="AE69" s="300"/>
      <c r="AF69" s="300"/>
      <c r="AG69" s="300"/>
      <c r="AH69" s="300"/>
      <c r="AI69" s="300"/>
      <c r="AJ69" s="300"/>
      <c r="AK69" s="300"/>
      <c r="AL69" s="300"/>
      <c r="AM69" s="300"/>
      <c r="AN69" s="300"/>
      <c r="AO69" s="300"/>
      <c r="AP69" s="300"/>
      <c r="AQ69" s="300"/>
      <c r="AR69" s="300"/>
      <c r="AS69" s="300"/>
      <c r="AT69" s="300"/>
      <c r="AU69" s="300"/>
      <c r="AV69" s="300"/>
      <c r="AW69" s="300"/>
      <c r="AX69" s="300"/>
      <c r="AY69" s="300"/>
      <c r="AZ69" s="300"/>
      <c r="BA69" s="300"/>
      <c r="BB69" s="300"/>
      <c r="BC69" s="300"/>
      <c r="BD69" s="272"/>
      <c r="BE69" s="272"/>
      <c r="BF69" s="272"/>
      <c r="BG69" s="266"/>
      <c r="BH69" s="266"/>
      <c r="BI69" s="266"/>
      <c r="BJ69" s="266"/>
      <c r="BK69" s="266"/>
      <c r="BL69" s="266"/>
      <c r="BM69" s="266"/>
      <c r="BN69" s="266"/>
      <c r="BO69" s="266"/>
      <c r="BP69" s="266"/>
      <c r="BQ69" s="266"/>
      <c r="BR69" s="266"/>
      <c r="BS69" s="266"/>
      <c r="BT69" s="266"/>
      <c r="BU69" s="266"/>
      <c r="BV69" s="266"/>
      <c r="BW69" s="266"/>
      <c r="BX69" s="266"/>
      <c r="BY69" s="266"/>
      <c r="BZ69" s="266"/>
      <c r="CA69" s="266"/>
      <c r="CB69" s="62"/>
    </row>
    <row r="70" spans="2:80" s="5" customFormat="1" ht="15" thickBot="1">
      <c r="B70" s="2"/>
      <c r="C70" s="4"/>
      <c r="D70" s="4"/>
      <c r="E70" s="4"/>
      <c r="F70" s="4"/>
      <c r="G70" s="4"/>
      <c r="H70" s="4"/>
      <c r="I70" s="4"/>
    </row>
    <row r="71" spans="2:80" s="5" customFormat="1" ht="18" customHeight="1">
      <c r="B71" s="267" t="s">
        <v>41</v>
      </c>
      <c r="C71" s="268"/>
      <c r="D71" s="268"/>
      <c r="E71" s="268"/>
      <c r="F71" s="268"/>
      <c r="G71" s="268"/>
      <c r="H71" s="268"/>
      <c r="I71" s="268"/>
      <c r="J71" s="268"/>
      <c r="K71" s="268"/>
      <c r="L71" s="268"/>
      <c r="M71" s="268"/>
      <c r="N71" s="268"/>
      <c r="O71" s="268"/>
      <c r="P71" s="268"/>
      <c r="Q71" s="268"/>
      <c r="R71" s="268"/>
      <c r="S71" s="268"/>
      <c r="T71" s="268"/>
      <c r="U71" s="268"/>
      <c r="V71" s="268"/>
      <c r="W71" s="268"/>
      <c r="X71" s="268"/>
      <c r="Y71" s="268"/>
      <c r="Z71" s="268"/>
      <c r="AA71" s="268"/>
      <c r="AB71" s="268"/>
      <c r="AC71" s="268"/>
      <c r="AD71" s="268"/>
      <c r="AE71" s="268"/>
      <c r="AF71" s="268"/>
      <c r="AG71" s="268"/>
      <c r="AH71" s="268"/>
      <c r="AI71" s="268"/>
      <c r="AJ71" s="268"/>
      <c r="AK71" s="268"/>
      <c r="AL71" s="268"/>
      <c r="AM71" s="268"/>
      <c r="AN71" s="268"/>
      <c r="AO71" s="268"/>
      <c r="AP71" s="268"/>
      <c r="AQ71" s="268"/>
      <c r="AR71" s="268"/>
      <c r="AS71" s="268"/>
      <c r="AT71" s="268"/>
      <c r="AU71" s="268"/>
      <c r="AV71" s="268"/>
      <c r="AW71" s="268"/>
      <c r="AX71" s="268"/>
      <c r="AY71" s="268"/>
      <c r="AZ71" s="268"/>
      <c r="BA71" s="268"/>
      <c r="BB71" s="268"/>
      <c r="BC71" s="268"/>
      <c r="BD71" s="268"/>
      <c r="BE71" s="268"/>
      <c r="BF71" s="268"/>
      <c r="BG71" s="268"/>
      <c r="BH71" s="268"/>
      <c r="BI71" s="268"/>
      <c r="BJ71" s="268"/>
      <c r="BK71" s="268"/>
      <c r="BL71" s="268"/>
      <c r="BM71" s="268"/>
      <c r="BN71" s="268"/>
      <c r="BO71" s="268"/>
      <c r="BP71" s="268"/>
      <c r="BQ71" s="268"/>
      <c r="BR71" s="268"/>
      <c r="BS71" s="268"/>
      <c r="BT71" s="268"/>
      <c r="BU71" s="268"/>
      <c r="BV71" s="268"/>
      <c r="BW71" s="268"/>
      <c r="BX71" s="268"/>
      <c r="BY71" s="268"/>
      <c r="BZ71" s="268"/>
      <c r="CA71" s="268"/>
      <c r="CB71" s="269"/>
    </row>
    <row r="72" spans="2:80" s="5" customFormat="1" ht="5.0999999999999996" customHeight="1">
      <c r="B72" s="48"/>
      <c r="C72" s="4"/>
      <c r="D72" s="4"/>
      <c r="E72" s="4"/>
      <c r="F72" s="4"/>
      <c r="G72" s="4"/>
      <c r="H72" s="4"/>
      <c r="I72" s="4"/>
      <c r="CB72" s="47"/>
    </row>
    <row r="73" spans="2:80" s="5" customFormat="1" ht="14.65" customHeight="1">
      <c r="B73" s="48"/>
      <c r="C73" s="273" t="s">
        <v>42</v>
      </c>
      <c r="D73" s="273"/>
      <c r="E73" s="273"/>
      <c r="F73" s="273"/>
      <c r="G73" s="273"/>
      <c r="H73" s="273"/>
      <c r="I73" s="273"/>
      <c r="J73" s="273"/>
      <c r="K73" s="273"/>
      <c r="L73" s="273"/>
      <c r="M73" s="273"/>
      <c r="N73" s="273"/>
      <c r="O73" s="273"/>
      <c r="P73" s="273"/>
      <c r="Q73" s="273"/>
      <c r="R73" s="273"/>
      <c r="S73" s="273"/>
      <c r="T73" s="273"/>
      <c r="U73" s="273"/>
      <c r="V73" s="273"/>
      <c r="W73" s="273"/>
      <c r="X73" s="36"/>
      <c r="Y73" s="273" t="s">
        <v>43</v>
      </c>
      <c r="Z73" s="273"/>
      <c r="AA73" s="273"/>
      <c r="AB73" s="273"/>
      <c r="AC73" s="273"/>
      <c r="AD73" s="273"/>
      <c r="AE73" s="273"/>
      <c r="AF73" s="273"/>
      <c r="AG73" s="273"/>
      <c r="AH73" s="273"/>
      <c r="AI73" s="273"/>
      <c r="AJ73" s="273"/>
      <c r="AK73" s="273"/>
      <c r="AL73" s="273"/>
      <c r="AM73" s="273"/>
      <c r="AN73" s="273"/>
      <c r="AO73" s="273"/>
      <c r="AP73" s="273"/>
      <c r="AQ73" s="36"/>
      <c r="AR73" s="273" t="s">
        <v>44</v>
      </c>
      <c r="AS73" s="273"/>
      <c r="AT73" s="273"/>
      <c r="AU73" s="273"/>
      <c r="AV73" s="273"/>
      <c r="AW73" s="273"/>
      <c r="AX73" s="273"/>
      <c r="AY73" s="273"/>
      <c r="AZ73" s="273"/>
      <c r="BA73" s="273"/>
      <c r="BB73" s="273"/>
      <c r="BC73" s="273"/>
      <c r="BD73" s="273"/>
      <c r="BE73" s="273"/>
      <c r="BF73" s="273"/>
      <c r="BG73" s="273"/>
      <c r="BH73" s="273"/>
      <c r="BI73" s="36"/>
      <c r="BJ73" s="273" t="s">
        <v>45</v>
      </c>
      <c r="BK73" s="273"/>
      <c r="BL73" s="273"/>
      <c r="BM73" s="273"/>
      <c r="BN73" s="273"/>
      <c r="BO73" s="273"/>
      <c r="BP73" s="273"/>
      <c r="BQ73" s="273"/>
      <c r="BR73" s="273"/>
      <c r="BS73" s="273"/>
      <c r="BT73" s="273"/>
      <c r="BU73" s="273"/>
      <c r="BV73" s="273"/>
      <c r="BW73" s="273"/>
      <c r="BX73" s="273"/>
      <c r="BY73" s="273"/>
      <c r="BZ73" s="273"/>
      <c r="CA73" s="273"/>
      <c r="CB73" s="90"/>
    </row>
    <row r="74" spans="2:80" s="5" customFormat="1" ht="15" customHeight="1">
      <c r="B74" s="48"/>
      <c r="C74" s="274" t="s">
        <v>46</v>
      </c>
      <c r="D74" s="274"/>
      <c r="E74" s="274"/>
      <c r="F74" s="274"/>
      <c r="G74" s="274"/>
      <c r="H74" s="274"/>
      <c r="I74" s="274"/>
      <c r="J74" s="274"/>
      <c r="K74" s="274"/>
      <c r="L74" s="274"/>
      <c r="M74" s="274"/>
      <c r="N74" s="274"/>
      <c r="O74" s="274"/>
      <c r="P74" s="274"/>
      <c r="Q74" s="274"/>
      <c r="R74" s="274"/>
      <c r="S74" s="274"/>
      <c r="T74" s="274"/>
      <c r="U74" s="274"/>
      <c r="V74" s="274"/>
      <c r="W74" s="274"/>
      <c r="X74"/>
      <c r="Y74" s="275" t="s">
        <v>47</v>
      </c>
      <c r="Z74" s="275"/>
      <c r="AA74" s="275"/>
      <c r="AB74" s="275"/>
      <c r="AC74" s="275"/>
      <c r="AD74" s="275"/>
      <c r="AE74" s="275"/>
      <c r="AF74" s="275"/>
      <c r="AG74" s="275"/>
      <c r="AH74" s="275"/>
      <c r="AI74" s="275"/>
      <c r="AJ74" s="275"/>
      <c r="AK74" s="275"/>
      <c r="AL74" s="275"/>
      <c r="AM74" s="275"/>
      <c r="AN74" s="275"/>
      <c r="AO74" s="275"/>
      <c r="AP74" s="275"/>
      <c r="AQ74" s="9"/>
      <c r="AR74" s="276" t="s">
        <v>48</v>
      </c>
      <c r="AS74" s="276"/>
      <c r="AT74" s="276"/>
      <c r="AU74" s="276"/>
      <c r="AV74" s="276"/>
      <c r="AW74" s="276"/>
      <c r="AX74" s="276"/>
      <c r="AY74" s="276"/>
      <c r="AZ74" s="276"/>
      <c r="BA74" s="276"/>
      <c r="BB74" s="276"/>
      <c r="BC74" s="276"/>
      <c r="BD74" s="276"/>
      <c r="BE74" s="276"/>
      <c r="BF74" s="276"/>
      <c r="BG74" s="276"/>
      <c r="BH74" s="276"/>
      <c r="BI74" s="30"/>
      <c r="BJ74" s="274" t="s">
        <v>49</v>
      </c>
      <c r="BK74" s="274"/>
      <c r="BL74" s="274"/>
      <c r="BM74" s="274"/>
      <c r="BN74" s="274"/>
      <c r="BO74" s="274"/>
      <c r="BP74" s="274"/>
      <c r="BQ74" s="274"/>
      <c r="BR74" s="274"/>
      <c r="BS74" s="274"/>
      <c r="BT74" s="274"/>
      <c r="BU74" s="274"/>
      <c r="BV74" s="274"/>
      <c r="BW74" s="274"/>
      <c r="BX74" s="274"/>
      <c r="BY74" s="274"/>
      <c r="BZ74" s="274"/>
      <c r="CA74" s="274"/>
      <c r="CB74" s="78"/>
    </row>
    <row r="75" spans="2:80" s="5" customFormat="1" ht="15" customHeight="1">
      <c r="B75" s="48"/>
      <c r="C75" s="274" t="s">
        <v>50</v>
      </c>
      <c r="D75" s="274"/>
      <c r="E75" s="274"/>
      <c r="F75" s="274"/>
      <c r="G75" s="274"/>
      <c r="H75" s="274"/>
      <c r="I75" s="274"/>
      <c r="J75" s="274"/>
      <c r="K75" s="274"/>
      <c r="L75" s="274"/>
      <c r="M75" s="274"/>
      <c r="N75" s="274"/>
      <c r="O75" s="274"/>
      <c r="P75" s="274"/>
      <c r="Q75" s="274"/>
      <c r="R75" s="274"/>
      <c r="S75" s="274"/>
      <c r="T75" s="274"/>
      <c r="U75" s="274"/>
      <c r="V75" s="274"/>
      <c r="W75" s="274"/>
      <c r="X75"/>
      <c r="Y75" s="275" t="s">
        <v>51</v>
      </c>
      <c r="Z75" s="275"/>
      <c r="AA75" s="275"/>
      <c r="AB75" s="275"/>
      <c r="AC75" s="275"/>
      <c r="AD75" s="275"/>
      <c r="AE75" s="275"/>
      <c r="AF75" s="275"/>
      <c r="AG75" s="275"/>
      <c r="AH75" s="275"/>
      <c r="AI75" s="275"/>
      <c r="AJ75" s="275"/>
      <c r="AK75" s="275"/>
      <c r="AL75" s="275"/>
      <c r="AM75" s="275"/>
      <c r="AN75" s="275"/>
      <c r="AO75" s="275"/>
      <c r="AP75" s="275"/>
      <c r="AQ75" s="9"/>
      <c r="AR75" s="275" t="s">
        <v>52</v>
      </c>
      <c r="AS75" s="275"/>
      <c r="AT75" s="275"/>
      <c r="AU75" s="275"/>
      <c r="AV75" s="275"/>
      <c r="AW75" s="275"/>
      <c r="AX75" s="275"/>
      <c r="AY75" s="275"/>
      <c r="AZ75" s="275"/>
      <c r="BA75" s="275"/>
      <c r="BB75" s="275"/>
      <c r="BC75" s="275"/>
      <c r="BD75" s="275"/>
      <c r="BE75" s="275"/>
      <c r="BF75" s="275"/>
      <c r="BG75" s="275"/>
      <c r="BH75" s="275"/>
      <c r="BI75" s="9"/>
      <c r="BJ75" s="276" t="s">
        <v>53</v>
      </c>
      <c r="BK75" s="276"/>
      <c r="BL75" s="276"/>
      <c r="BM75" s="276"/>
      <c r="BN75" s="276"/>
      <c r="BO75" s="276"/>
      <c r="BP75" s="276"/>
      <c r="BQ75" s="276"/>
      <c r="BR75" s="276"/>
      <c r="BS75" s="276"/>
      <c r="BT75" s="276"/>
      <c r="BU75" s="276"/>
      <c r="BV75" s="276"/>
      <c r="BW75" s="276"/>
      <c r="BX75" s="276"/>
      <c r="BY75" s="276"/>
      <c r="BZ75" s="276"/>
      <c r="CA75" s="276"/>
      <c r="CB75" s="78"/>
    </row>
    <row r="76" spans="2:80" s="5" customFormat="1" ht="7.5" customHeight="1">
      <c r="B76" s="48"/>
      <c r="C76" s="2"/>
      <c r="D76" s="4"/>
      <c r="E76" s="4"/>
      <c r="F76" s="4"/>
      <c r="G76" s="4"/>
      <c r="H76" s="4"/>
      <c r="I76" s="4"/>
      <c r="BO76" s="79"/>
      <c r="BP76" s="79"/>
      <c r="BQ76" s="79"/>
      <c r="BR76" s="79"/>
      <c r="BS76" s="79"/>
      <c r="BT76" s="79"/>
      <c r="BU76" s="79"/>
      <c r="BV76" s="79"/>
      <c r="BW76" s="79"/>
      <c r="BX76" s="79"/>
      <c r="BY76" s="79"/>
      <c r="BZ76" s="79"/>
      <c r="CA76" s="79"/>
      <c r="CB76" s="47"/>
    </row>
    <row r="77" spans="2:80" s="5" customFormat="1">
      <c r="B77" s="48"/>
      <c r="C77" s="2"/>
      <c r="D77" s="4"/>
      <c r="E77" s="4"/>
      <c r="F77" s="4"/>
      <c r="G77" s="4"/>
      <c r="H77" s="4"/>
      <c r="I77" s="4"/>
      <c r="CB77" s="47"/>
    </row>
    <row r="78" spans="2:80" s="5" customFormat="1">
      <c r="B78" s="48"/>
      <c r="C78" s="2"/>
      <c r="D78" s="4"/>
      <c r="E78" s="4"/>
      <c r="F78" s="4"/>
      <c r="G78" s="4"/>
      <c r="H78" s="4"/>
      <c r="I78" s="4"/>
      <c r="CB78" s="47"/>
    </row>
    <row r="79" spans="2:80" s="5" customFormat="1">
      <c r="B79" s="48"/>
      <c r="C79" s="2"/>
      <c r="D79" s="4"/>
      <c r="E79" s="4"/>
      <c r="F79" s="4"/>
      <c r="G79" s="4"/>
      <c r="H79" s="4"/>
      <c r="I79" s="4"/>
      <c r="CB79" s="47"/>
    </row>
    <row r="80" spans="2:80" s="5" customFormat="1">
      <c r="B80" s="48"/>
      <c r="C80" s="2"/>
      <c r="D80" s="4"/>
      <c r="E80" s="4"/>
      <c r="F80" s="4"/>
      <c r="G80" s="4"/>
      <c r="H80" s="4"/>
      <c r="I80" s="4"/>
      <c r="CB80" s="47"/>
    </row>
    <row r="81" spans="2:80" s="5" customFormat="1">
      <c r="B81" s="48"/>
      <c r="C81" s="2"/>
      <c r="D81" s="4"/>
      <c r="E81" s="4"/>
      <c r="F81" s="4"/>
      <c r="G81" s="4"/>
      <c r="H81" s="4"/>
      <c r="I81" s="4"/>
      <c r="CB81" s="47"/>
    </row>
    <row r="82" spans="2:80" s="5" customFormat="1">
      <c r="B82" s="48"/>
      <c r="C82" s="2"/>
      <c r="D82" s="4"/>
      <c r="E82" s="4"/>
      <c r="F82" s="4"/>
      <c r="G82" s="4"/>
      <c r="H82" s="4"/>
      <c r="I82" s="4"/>
      <c r="CB82" s="47"/>
    </row>
    <row r="83" spans="2:80" s="5" customFormat="1">
      <c r="B83" s="48"/>
      <c r="C83" s="2"/>
      <c r="D83" s="4"/>
      <c r="E83" s="4"/>
      <c r="F83" s="4"/>
      <c r="G83" s="4"/>
      <c r="H83" s="4"/>
      <c r="I83" s="4"/>
      <c r="CB83" s="47"/>
    </row>
    <row r="84" spans="2:80" s="5" customFormat="1" ht="30" customHeight="1" thickBot="1">
      <c r="B84" s="60"/>
      <c r="C84" s="64"/>
      <c r="D84" s="61"/>
      <c r="E84" s="61"/>
      <c r="F84" s="61"/>
      <c r="G84" s="61"/>
      <c r="H84" s="61"/>
      <c r="I84" s="61"/>
      <c r="J84" s="54"/>
      <c r="K84" s="54"/>
      <c r="L84" s="54"/>
      <c r="M84" s="54"/>
      <c r="N84" s="54"/>
      <c r="O84" s="54"/>
      <c r="P84" s="54"/>
      <c r="Q84" s="54"/>
      <c r="R84" s="54"/>
      <c r="S84" s="54"/>
      <c r="T84" s="54"/>
      <c r="U84" s="54"/>
      <c r="V84" s="54"/>
      <c r="W84" s="54"/>
      <c r="X84" s="54"/>
      <c r="Y84" s="54"/>
      <c r="Z84" s="54"/>
      <c r="AA84" s="54"/>
      <c r="AB84" s="54"/>
      <c r="AC84" s="54"/>
      <c r="AD84" s="54"/>
      <c r="AE84" s="54"/>
      <c r="AF84" s="54"/>
      <c r="AG84" s="54"/>
      <c r="AH84" s="54"/>
      <c r="AI84" s="54"/>
      <c r="AJ84" s="54"/>
      <c r="AK84" s="54"/>
      <c r="AL84" s="54"/>
      <c r="AM84" s="54"/>
      <c r="AN84" s="54"/>
      <c r="AO84" s="54"/>
      <c r="AP84" s="54"/>
      <c r="AQ84" s="54"/>
      <c r="AR84" s="54"/>
      <c r="AS84" s="54"/>
      <c r="AT84" s="54"/>
      <c r="AU84" s="54"/>
      <c r="AV84" s="54"/>
      <c r="AW84" s="54"/>
      <c r="AX84" s="54"/>
      <c r="AY84" s="54"/>
      <c r="AZ84" s="54"/>
      <c r="BA84" s="54"/>
      <c r="BB84" s="54"/>
      <c r="BC84" s="54"/>
      <c r="BD84" s="54"/>
      <c r="BE84" s="54"/>
      <c r="BF84" s="54"/>
      <c r="BG84" s="54"/>
      <c r="BH84" s="54"/>
      <c r="BI84" s="54"/>
      <c r="BJ84" s="54"/>
      <c r="BK84" s="54"/>
      <c r="BL84" s="54"/>
      <c r="BM84" s="54"/>
      <c r="BN84" s="54"/>
      <c r="BO84" s="54"/>
      <c r="BP84" s="54"/>
      <c r="BQ84" s="54"/>
      <c r="BR84" s="54"/>
      <c r="BS84" s="54"/>
      <c r="BT84" s="54"/>
      <c r="BU84" s="54"/>
      <c r="BV84" s="54"/>
      <c r="BW84" s="54"/>
      <c r="BX84" s="54"/>
      <c r="BY84" s="54"/>
      <c r="BZ84" s="54"/>
      <c r="CA84" s="54"/>
      <c r="CB84" s="56"/>
    </row>
    <row r="85" spans="2:80" s="5" customFormat="1" ht="15" thickBot="1">
      <c r="B85" s="2"/>
      <c r="C85" s="2"/>
      <c r="D85" s="4"/>
      <c r="E85" s="4"/>
      <c r="F85" s="4"/>
      <c r="G85" s="4"/>
      <c r="H85" s="4"/>
      <c r="I85" s="4"/>
    </row>
    <row r="86" spans="2:80" s="5" customFormat="1" ht="18" customHeight="1">
      <c r="B86" s="267" t="s">
        <v>54</v>
      </c>
      <c r="C86" s="268"/>
      <c r="D86" s="268"/>
      <c r="E86" s="268"/>
      <c r="F86" s="268"/>
      <c r="G86" s="268"/>
      <c r="H86" s="268"/>
      <c r="I86" s="268"/>
      <c r="J86" s="268"/>
      <c r="K86" s="268"/>
      <c r="L86" s="268"/>
      <c r="M86" s="268"/>
      <c r="N86" s="268"/>
      <c r="O86" s="268"/>
      <c r="P86" s="268"/>
      <c r="Q86" s="268"/>
      <c r="R86" s="268"/>
      <c r="S86" s="268"/>
      <c r="T86" s="268"/>
      <c r="U86" s="268"/>
      <c r="V86" s="268"/>
      <c r="W86" s="268"/>
      <c r="X86" s="268"/>
      <c r="Y86" s="268"/>
      <c r="Z86" s="268"/>
      <c r="AA86" s="268"/>
      <c r="AB86" s="268"/>
      <c r="AC86" s="268"/>
      <c r="AD86" s="268"/>
      <c r="AE86" s="268"/>
      <c r="AF86" s="268"/>
      <c r="AG86" s="268"/>
      <c r="AH86" s="268"/>
      <c r="AI86" s="268"/>
      <c r="AJ86" s="268"/>
      <c r="AK86" s="268"/>
      <c r="AL86" s="268"/>
      <c r="AM86" s="268"/>
      <c r="AN86" s="268"/>
      <c r="AO86" s="268"/>
      <c r="AP86" s="268"/>
      <c r="AQ86" s="268"/>
      <c r="AR86" s="268"/>
      <c r="AS86" s="268"/>
      <c r="AT86" s="268"/>
      <c r="AU86" s="268"/>
      <c r="AV86" s="268"/>
      <c r="AW86" s="268"/>
      <c r="AX86" s="268"/>
      <c r="AY86" s="268"/>
      <c r="AZ86" s="268"/>
      <c r="BA86" s="268"/>
      <c r="BB86" s="268"/>
      <c r="BC86" s="268"/>
      <c r="BD86" s="268"/>
      <c r="BE86" s="268"/>
      <c r="BF86" s="268"/>
      <c r="BG86" s="268"/>
      <c r="BH86" s="268"/>
      <c r="BI86" s="268"/>
      <c r="BJ86" s="268"/>
      <c r="BK86" s="268"/>
      <c r="BL86" s="268"/>
      <c r="BM86" s="268"/>
      <c r="BN86" s="268"/>
      <c r="BO86" s="268"/>
      <c r="BP86" s="268"/>
      <c r="BQ86" s="268"/>
      <c r="BR86" s="268"/>
      <c r="BS86" s="268"/>
      <c r="BT86" s="268"/>
      <c r="BU86" s="268"/>
      <c r="BV86" s="268"/>
      <c r="BW86" s="268"/>
      <c r="BX86" s="268"/>
      <c r="BY86" s="268"/>
      <c r="BZ86" s="268"/>
      <c r="CA86" s="268"/>
      <c r="CB86" s="269"/>
    </row>
    <row r="87" spans="2:80" s="5" customFormat="1" ht="5.0999999999999996" customHeight="1">
      <c r="B87" s="48"/>
      <c r="C87" s="4"/>
      <c r="D87" s="4"/>
      <c r="E87" s="4"/>
      <c r="F87" s="4"/>
      <c r="G87" s="4"/>
      <c r="H87" s="4"/>
      <c r="I87" s="4"/>
      <c r="CB87" s="47"/>
    </row>
    <row r="88" spans="2:80" s="5" customFormat="1">
      <c r="B88" s="65" t="s">
        <v>55</v>
      </c>
      <c r="C88" s="4"/>
      <c r="D88" s="4"/>
      <c r="E88" s="4"/>
      <c r="F88" s="4"/>
      <c r="G88" s="4" t="s">
        <v>56</v>
      </c>
      <c r="H88" s="4"/>
      <c r="I88" s="4"/>
      <c r="CB88" s="47"/>
    </row>
    <row r="89" spans="2:80" s="5" customFormat="1" ht="15.6">
      <c r="B89" s="66" t="s">
        <v>57</v>
      </c>
      <c r="D89" s="4"/>
      <c r="E89" s="4"/>
      <c r="F89" s="4"/>
      <c r="G89" s="37" t="s">
        <v>58</v>
      </c>
      <c r="H89" s="4"/>
      <c r="I89" s="4"/>
      <c r="CB89" s="47"/>
    </row>
    <row r="90" spans="2:80" s="5" customFormat="1" ht="15.6">
      <c r="B90" s="66" t="s">
        <v>59</v>
      </c>
      <c r="D90" s="4"/>
      <c r="E90" s="4"/>
      <c r="F90" s="4"/>
      <c r="G90" s="37" t="s">
        <v>60</v>
      </c>
      <c r="H90" s="4"/>
      <c r="I90" s="4"/>
      <c r="CB90" s="47"/>
    </row>
    <row r="91" spans="2:80" s="5" customFormat="1">
      <c r="B91" s="67" t="s">
        <v>61</v>
      </c>
      <c r="D91" s="4"/>
      <c r="E91" s="4"/>
      <c r="F91" s="4"/>
      <c r="G91" s="1" t="s">
        <v>62</v>
      </c>
      <c r="H91" s="4"/>
      <c r="I91" s="4"/>
      <c r="CB91" s="47"/>
    </row>
    <row r="92" spans="2:80" s="5" customFormat="1">
      <c r="B92" s="67" t="s">
        <v>63</v>
      </c>
      <c r="D92" s="4"/>
      <c r="E92" s="4"/>
      <c r="F92" s="4"/>
      <c r="G92" s="1" t="s">
        <v>64</v>
      </c>
      <c r="H92" s="4"/>
      <c r="I92" s="4"/>
      <c r="CB92" s="47"/>
    </row>
    <row r="93" spans="2:80" s="5" customFormat="1">
      <c r="B93" s="67" t="s">
        <v>65</v>
      </c>
      <c r="D93" s="4"/>
      <c r="E93" s="4"/>
      <c r="F93" s="4"/>
      <c r="G93" s="39" t="s">
        <v>66</v>
      </c>
      <c r="H93" s="4"/>
      <c r="I93" s="4"/>
      <c r="CB93" s="47"/>
    </row>
    <row r="94" spans="2:80" s="5" customFormat="1" ht="15.6">
      <c r="B94" s="67" t="s">
        <v>67</v>
      </c>
      <c r="D94" s="4"/>
      <c r="E94" s="4"/>
      <c r="F94" s="4"/>
      <c r="G94" s="5" t="s">
        <v>68</v>
      </c>
      <c r="H94" s="4"/>
      <c r="I94" s="4"/>
      <c r="CB94" s="47"/>
    </row>
    <row r="95" spans="2:80" s="5" customFormat="1">
      <c r="B95" s="67" t="s">
        <v>69</v>
      </c>
      <c r="D95" s="4"/>
      <c r="E95" s="4"/>
      <c r="F95" s="4"/>
      <c r="G95" s="1" t="s">
        <v>70</v>
      </c>
      <c r="H95" s="4"/>
      <c r="I95" s="4"/>
      <c r="CB95" s="47"/>
    </row>
    <row r="96" spans="2:80" s="5" customFormat="1">
      <c r="B96" s="67" t="s">
        <v>71</v>
      </c>
      <c r="D96" s="4"/>
      <c r="E96" s="4"/>
      <c r="F96" s="4"/>
      <c r="G96" s="39" t="s">
        <v>72</v>
      </c>
      <c r="H96" s="4"/>
      <c r="I96" s="4"/>
      <c r="CB96" s="47"/>
    </row>
    <row r="97" spans="2:80" s="5" customFormat="1">
      <c r="B97" s="67" t="s">
        <v>73</v>
      </c>
      <c r="D97" s="4"/>
      <c r="E97" s="4"/>
      <c r="F97" s="4"/>
      <c r="G97" s="39" t="s">
        <v>74</v>
      </c>
      <c r="H97" s="4"/>
      <c r="I97" s="4"/>
      <c r="CB97" s="47"/>
    </row>
    <row r="98" spans="2:80" s="5" customFormat="1">
      <c r="B98" s="67" t="s">
        <v>75</v>
      </c>
      <c r="D98" s="4"/>
      <c r="E98" s="4"/>
      <c r="F98" s="4"/>
      <c r="G98" s="39" t="s">
        <v>76</v>
      </c>
      <c r="H98" s="4"/>
      <c r="I98" s="4"/>
      <c r="CB98" s="47"/>
    </row>
    <row r="99" spans="2:80" s="5" customFormat="1" ht="5.0999999999999996" customHeight="1" thickBot="1">
      <c r="B99" s="68"/>
      <c r="C99" s="54"/>
      <c r="D99" s="54"/>
      <c r="E99" s="54"/>
      <c r="F99" s="54"/>
      <c r="G99" s="54"/>
      <c r="H99" s="54"/>
      <c r="I99" s="54"/>
      <c r="J99" s="54"/>
      <c r="K99" s="54"/>
      <c r="L99" s="54"/>
      <c r="M99" s="54"/>
      <c r="N99" s="54"/>
      <c r="O99" s="54"/>
      <c r="P99" s="54"/>
      <c r="Q99" s="54"/>
      <c r="R99" s="54"/>
      <c r="S99" s="54"/>
      <c r="T99" s="54"/>
      <c r="U99" s="54"/>
      <c r="V99" s="54"/>
      <c r="W99" s="54"/>
      <c r="X99" s="54"/>
      <c r="Y99" s="54"/>
      <c r="Z99" s="54"/>
      <c r="AA99" s="54"/>
      <c r="AB99" s="54"/>
      <c r="AC99" s="54"/>
      <c r="AD99" s="54"/>
      <c r="AE99" s="54"/>
      <c r="AF99" s="54"/>
      <c r="AG99" s="54"/>
      <c r="AH99" s="54"/>
      <c r="AI99" s="54"/>
      <c r="AJ99" s="54"/>
      <c r="AK99" s="54"/>
      <c r="AL99" s="54"/>
      <c r="AM99" s="54"/>
      <c r="AN99" s="54"/>
      <c r="AO99" s="54"/>
      <c r="AP99" s="54"/>
      <c r="AQ99" s="54"/>
      <c r="AR99" s="54"/>
      <c r="AS99" s="54"/>
      <c r="AT99" s="54"/>
      <c r="AU99" s="54"/>
      <c r="AV99" s="54"/>
      <c r="AW99" s="54"/>
      <c r="AX99" s="54"/>
      <c r="AY99" s="54"/>
      <c r="AZ99" s="54"/>
      <c r="BA99" s="54"/>
      <c r="BB99" s="54"/>
      <c r="BC99" s="54"/>
      <c r="BD99" s="54"/>
      <c r="BE99" s="54"/>
      <c r="BF99" s="54"/>
      <c r="BG99" s="54"/>
      <c r="BH99" s="54"/>
      <c r="BI99" s="54"/>
      <c r="BJ99" s="54"/>
      <c r="BK99" s="54"/>
      <c r="BL99" s="54"/>
      <c r="BM99" s="54"/>
      <c r="BN99" s="54"/>
      <c r="BO99" s="54"/>
      <c r="BP99" s="54"/>
      <c r="BQ99" s="54"/>
      <c r="BR99" s="54"/>
      <c r="BS99" s="54"/>
      <c r="BT99" s="54"/>
      <c r="BU99" s="54"/>
      <c r="BV99" s="54"/>
      <c r="BW99" s="54"/>
      <c r="BX99" s="54"/>
      <c r="BY99" s="54"/>
      <c r="BZ99" s="54"/>
      <c r="CA99" s="54"/>
      <c r="CB99" s="56"/>
    </row>
    <row r="100" spans="2:80" s="5" customFormat="1" ht="15" thickBot="1">
      <c r="C100" s="4"/>
      <c r="D100" s="4"/>
      <c r="E100" s="4"/>
      <c r="F100" s="4"/>
      <c r="G100" s="4"/>
      <c r="H100" s="4"/>
      <c r="I100" s="4"/>
    </row>
    <row r="101" spans="2:80" s="5" customFormat="1" ht="17.45">
      <c r="B101" s="267" t="s">
        <v>77</v>
      </c>
      <c r="C101" s="268"/>
      <c r="D101" s="268"/>
      <c r="E101" s="268"/>
      <c r="F101" s="268"/>
      <c r="G101" s="268"/>
      <c r="H101" s="268"/>
      <c r="I101" s="268"/>
      <c r="J101" s="268"/>
      <c r="K101" s="268"/>
      <c r="L101" s="268"/>
      <c r="M101" s="268"/>
      <c r="N101" s="268"/>
      <c r="O101" s="268"/>
      <c r="P101" s="268"/>
      <c r="Q101" s="268"/>
      <c r="R101" s="268"/>
      <c r="S101" s="268"/>
      <c r="T101" s="268"/>
      <c r="U101" s="268"/>
      <c r="V101" s="268"/>
      <c r="W101" s="268"/>
      <c r="X101" s="268"/>
      <c r="Y101" s="268"/>
      <c r="Z101" s="268"/>
      <c r="AA101" s="268"/>
      <c r="AB101" s="268"/>
      <c r="AC101" s="268"/>
      <c r="AD101" s="268"/>
      <c r="AE101" s="268"/>
      <c r="AF101" s="268"/>
      <c r="AG101" s="268"/>
      <c r="AH101" s="268"/>
      <c r="AI101" s="268"/>
      <c r="AJ101" s="268"/>
      <c r="AK101" s="268"/>
      <c r="AL101" s="268"/>
      <c r="AM101" s="268"/>
      <c r="AN101" s="268"/>
      <c r="AO101" s="268"/>
      <c r="AP101" s="268"/>
      <c r="AQ101" s="268"/>
      <c r="AR101" s="268"/>
      <c r="AS101" s="268"/>
      <c r="AT101" s="268"/>
      <c r="AU101" s="268"/>
      <c r="AV101" s="268"/>
      <c r="AW101" s="268"/>
      <c r="AX101" s="268"/>
      <c r="AY101" s="268"/>
      <c r="AZ101" s="268"/>
      <c r="BA101" s="268"/>
      <c r="BB101" s="268"/>
      <c r="BC101" s="268"/>
      <c r="BD101" s="268"/>
      <c r="BE101" s="268"/>
      <c r="BF101" s="268"/>
      <c r="BG101" s="268"/>
      <c r="BH101" s="268"/>
      <c r="BI101" s="268"/>
      <c r="BJ101" s="268"/>
      <c r="BK101" s="268"/>
      <c r="BL101" s="268"/>
      <c r="BM101" s="268"/>
      <c r="BN101" s="268"/>
      <c r="BO101" s="268"/>
      <c r="BP101" s="268"/>
      <c r="BQ101" s="268"/>
      <c r="BR101" s="268"/>
      <c r="BS101" s="268"/>
      <c r="BT101" s="268"/>
      <c r="BU101" s="268"/>
      <c r="BV101" s="268"/>
      <c r="BW101" s="268"/>
      <c r="BX101" s="268"/>
      <c r="BY101" s="268"/>
      <c r="BZ101" s="268"/>
      <c r="CA101" s="268"/>
      <c r="CB101" s="269"/>
    </row>
    <row r="102" spans="2:80" s="5" customFormat="1" ht="5.0999999999999996" customHeight="1">
      <c r="B102" s="50"/>
      <c r="C102" s="4"/>
      <c r="D102" s="4"/>
      <c r="E102" s="4"/>
      <c r="F102" s="4"/>
      <c r="G102" s="4"/>
      <c r="H102" s="4"/>
      <c r="I102" s="4"/>
      <c r="CB102" s="47"/>
    </row>
    <row r="103" spans="2:80" s="5" customFormat="1">
      <c r="B103" s="50" t="s">
        <v>78</v>
      </c>
      <c r="C103" s="4"/>
      <c r="D103" s="4"/>
      <c r="E103" s="4"/>
      <c r="F103" s="4"/>
      <c r="G103" s="4"/>
      <c r="H103" s="4"/>
      <c r="I103" s="4"/>
      <c r="CB103" s="47"/>
    </row>
    <row r="104" spans="2:80" s="5" customFormat="1" ht="5.0999999999999996" customHeight="1" thickBot="1">
      <c r="B104" s="265"/>
      <c r="C104" s="266"/>
      <c r="D104" s="266"/>
      <c r="E104" s="266"/>
      <c r="F104" s="266"/>
      <c r="G104" s="266"/>
      <c r="H104" s="266"/>
      <c r="I104" s="266"/>
      <c r="J104" s="266"/>
      <c r="K104" s="266"/>
      <c r="L104" s="266"/>
      <c r="M104" s="266"/>
      <c r="N104" s="266"/>
      <c r="O104" s="266"/>
      <c r="P104" s="54"/>
      <c r="Q104" s="54"/>
      <c r="R104" s="54"/>
      <c r="S104" s="54"/>
      <c r="T104" s="54"/>
      <c r="U104" s="54"/>
      <c r="V104" s="54"/>
      <c r="W104" s="54"/>
      <c r="X104" s="54"/>
      <c r="Y104" s="54"/>
      <c r="Z104" s="54"/>
      <c r="AA104" s="54"/>
      <c r="AB104" s="54"/>
      <c r="AC104" s="54"/>
      <c r="AD104" s="54"/>
      <c r="AE104" s="54"/>
      <c r="AF104" s="54"/>
      <c r="AG104" s="54"/>
      <c r="AH104" s="54"/>
      <c r="AI104" s="54"/>
      <c r="AJ104" s="54"/>
      <c r="AK104" s="54"/>
      <c r="AL104" s="54"/>
      <c r="AM104" s="54"/>
      <c r="AN104" s="54"/>
      <c r="AO104" s="54"/>
      <c r="AP104" s="54"/>
      <c r="AQ104" s="54"/>
      <c r="AR104" s="54"/>
      <c r="AS104" s="54"/>
      <c r="AT104" s="54"/>
      <c r="AU104" s="54"/>
      <c r="AV104" s="54"/>
      <c r="AW104" s="54"/>
      <c r="AX104" s="54"/>
      <c r="AY104" s="54"/>
      <c r="AZ104" s="54"/>
      <c r="BA104" s="54"/>
      <c r="BB104" s="54"/>
      <c r="BC104" s="54"/>
      <c r="BD104" s="54"/>
      <c r="BE104" s="54"/>
      <c r="BF104" s="54"/>
      <c r="BG104" s="54"/>
      <c r="BH104" s="54"/>
      <c r="BI104" s="54"/>
      <c r="BJ104" s="54"/>
      <c r="BK104" s="54"/>
      <c r="BL104" s="54"/>
      <c r="BM104" s="54"/>
      <c r="BN104" s="54"/>
      <c r="BO104" s="54"/>
      <c r="BP104" s="54"/>
      <c r="BQ104" s="54"/>
      <c r="BR104" s="54"/>
      <c r="BS104" s="54"/>
      <c r="BT104" s="54"/>
      <c r="BU104" s="54"/>
      <c r="BV104" s="54"/>
      <c r="BW104" s="54"/>
      <c r="BX104" s="54"/>
      <c r="BY104" s="54"/>
      <c r="BZ104" s="54"/>
      <c r="CA104" s="54"/>
      <c r="CB104" s="56"/>
    </row>
    <row r="105" spans="2:80" s="5" customFormat="1">
      <c r="B105" s="27"/>
      <c r="C105" s="27"/>
      <c r="D105" s="27"/>
      <c r="E105" s="27"/>
      <c r="F105" s="27"/>
      <c r="G105" s="27"/>
      <c r="H105" s="27"/>
      <c r="I105" s="27"/>
      <c r="J105" s="27"/>
      <c r="K105" s="27"/>
      <c r="L105" s="27"/>
      <c r="M105" s="27"/>
      <c r="N105" s="27"/>
      <c r="O105" s="27"/>
    </row>
    <row r="106" spans="2:80" ht="21.75" customHeight="1">
      <c r="B106" s="3" t="s">
        <v>79</v>
      </c>
      <c r="C106" s="3"/>
      <c r="D106" s="3"/>
      <c r="E106" s="3"/>
      <c r="F106" s="3"/>
      <c r="G106" s="3"/>
      <c r="H106" s="3"/>
      <c r="I106" s="3"/>
    </row>
    <row r="107" spans="2:80" ht="5.0999999999999996" customHeight="1">
      <c r="B107" s="3"/>
      <c r="C107" s="3"/>
      <c r="D107" s="3"/>
      <c r="E107" s="3"/>
      <c r="F107" s="3"/>
      <c r="G107" s="3"/>
      <c r="H107" s="3"/>
      <c r="I107" s="3"/>
    </row>
    <row r="108" spans="2:80" ht="18">
      <c r="B108" s="3" t="s">
        <v>80</v>
      </c>
      <c r="C108" s="3"/>
      <c r="D108" s="3"/>
      <c r="E108" s="3"/>
      <c r="F108" s="3"/>
      <c r="G108" s="3"/>
      <c r="H108" s="3"/>
      <c r="I108" s="3"/>
    </row>
    <row r="109" spans="2:80" ht="8.25" customHeight="1">
      <c r="B109" s="3"/>
      <c r="C109" s="3"/>
      <c r="D109" s="3"/>
      <c r="E109" s="3"/>
      <c r="F109" s="3"/>
      <c r="G109" s="3"/>
      <c r="H109" s="3"/>
      <c r="I109" s="3"/>
    </row>
    <row r="110" spans="2:80">
      <c r="B110" s="3"/>
      <c r="C110" s="3"/>
      <c r="D110" s="3"/>
      <c r="E110" s="3"/>
      <c r="F110" s="3"/>
      <c r="G110" s="3"/>
      <c r="H110" s="3"/>
      <c r="I110" s="3"/>
    </row>
    <row r="111" spans="2:80">
      <c r="B111" s="3"/>
      <c r="C111" s="3"/>
      <c r="D111" s="3"/>
      <c r="E111" s="3"/>
      <c r="F111" s="3"/>
      <c r="G111" s="3"/>
      <c r="H111" s="3"/>
      <c r="I111" s="3"/>
    </row>
    <row r="112" spans="2:80">
      <c r="B112" s="3"/>
      <c r="C112" s="3"/>
      <c r="D112" s="3"/>
      <c r="E112" s="3"/>
      <c r="F112" s="3"/>
      <c r="G112" s="3"/>
      <c r="H112" s="3"/>
      <c r="I112" s="3"/>
    </row>
    <row r="113" spans="2:9">
      <c r="B113" s="3"/>
      <c r="C113" s="3"/>
      <c r="D113" s="3"/>
      <c r="E113" s="3"/>
      <c r="F113" s="3"/>
      <c r="G113" s="3"/>
      <c r="H113" s="3"/>
      <c r="I113" s="3"/>
    </row>
    <row r="114" spans="2:9">
      <c r="B114" s="3"/>
      <c r="C114" s="3"/>
      <c r="D114" s="3"/>
      <c r="E114" s="3"/>
      <c r="F114" s="3"/>
      <c r="G114" s="3"/>
      <c r="H114" s="3"/>
      <c r="I114" s="3"/>
    </row>
    <row r="115" spans="2:9">
      <c r="B115" s="3"/>
      <c r="C115" s="3"/>
      <c r="D115" s="3"/>
      <c r="E115" s="3"/>
      <c r="F115" s="3"/>
      <c r="G115" s="3"/>
      <c r="H115" s="3"/>
      <c r="I115" s="3"/>
    </row>
    <row r="116" spans="2:9">
      <c r="B116" s="3"/>
      <c r="C116" s="3"/>
      <c r="D116" s="3"/>
      <c r="E116" s="3"/>
      <c r="F116" s="3"/>
      <c r="G116" s="3"/>
      <c r="H116" s="3"/>
      <c r="I116" s="3"/>
    </row>
    <row r="117" spans="2:9">
      <c r="B117" s="3"/>
      <c r="C117" s="3"/>
      <c r="D117" s="3"/>
      <c r="E117" s="3"/>
      <c r="F117" s="3"/>
      <c r="G117" s="3"/>
      <c r="H117" s="3"/>
      <c r="I117" s="3"/>
    </row>
    <row r="118" spans="2:9">
      <c r="B118" s="3"/>
      <c r="C118" s="3"/>
      <c r="D118" s="3"/>
      <c r="E118" s="3"/>
      <c r="F118" s="3"/>
      <c r="G118" s="3"/>
      <c r="H118" s="3"/>
      <c r="I118" s="3"/>
    </row>
    <row r="119" spans="2:9">
      <c r="C119" s="3"/>
      <c r="D119" s="3"/>
      <c r="E119" s="3"/>
      <c r="F119" s="3"/>
      <c r="G119" s="3"/>
      <c r="H119" s="3"/>
      <c r="I119" s="3"/>
    </row>
  </sheetData>
  <mergeCells count="72">
    <mergeCell ref="BJ75:CA75"/>
    <mergeCell ref="BJ74:CA74"/>
    <mergeCell ref="BC46:BL50"/>
    <mergeCell ref="BM46:CA50"/>
    <mergeCell ref="B71:CB71"/>
    <mergeCell ref="C41:N50"/>
    <mergeCell ref="B14:CB15"/>
    <mergeCell ref="BG57:CA69"/>
    <mergeCell ref="M57:BC69"/>
    <mergeCell ref="BC24:BL25"/>
    <mergeCell ref="BM24:BS25"/>
    <mergeCell ref="BT24:CA25"/>
    <mergeCell ref="BC26:BL28"/>
    <mergeCell ref="BM26:CA28"/>
    <mergeCell ref="BC20:BL21"/>
    <mergeCell ref="BM20:BS21"/>
    <mergeCell ref="BT20:CA21"/>
    <mergeCell ref="BC22:BL23"/>
    <mergeCell ref="BM22:BS23"/>
    <mergeCell ref="BT22:CA23"/>
    <mergeCell ref="BC44:BL45"/>
    <mergeCell ref="BM44:BS45"/>
    <mergeCell ref="BM36:CA38"/>
    <mergeCell ref="BT44:CA45"/>
    <mergeCell ref="BM34:BS35"/>
    <mergeCell ref="BT34:CA35"/>
    <mergeCell ref="BC40:BL41"/>
    <mergeCell ref="BM40:BS41"/>
    <mergeCell ref="BT40:CA41"/>
    <mergeCell ref="BC42:BL43"/>
    <mergeCell ref="BM42:BS43"/>
    <mergeCell ref="BT42:CA43"/>
    <mergeCell ref="BC36:BL38"/>
    <mergeCell ref="BT30:CA31"/>
    <mergeCell ref="BM30:BS31"/>
    <mergeCell ref="BC34:BL35"/>
    <mergeCell ref="BC32:BL33"/>
    <mergeCell ref="BM32:BS33"/>
    <mergeCell ref="BT32:CA33"/>
    <mergeCell ref="BC30:BL31"/>
    <mergeCell ref="C40:N40"/>
    <mergeCell ref="R20:AY28"/>
    <mergeCell ref="R30:AY38"/>
    <mergeCell ref="R40:AY50"/>
    <mergeCell ref="B4:CB4"/>
    <mergeCell ref="B6:CB6"/>
    <mergeCell ref="B8:CB8"/>
    <mergeCell ref="B10:CB10"/>
    <mergeCell ref="B12:CB12"/>
    <mergeCell ref="AC18:AY18"/>
    <mergeCell ref="BC18:CA18"/>
    <mergeCell ref="C18:N18"/>
    <mergeCell ref="C31:N38"/>
    <mergeCell ref="C30:N30"/>
    <mergeCell ref="C20:N20"/>
    <mergeCell ref="C21:N28"/>
    <mergeCell ref="B104:O104"/>
    <mergeCell ref="B53:CB53"/>
    <mergeCell ref="M55:BA55"/>
    <mergeCell ref="BD57:BF69"/>
    <mergeCell ref="B86:CB86"/>
    <mergeCell ref="B101:CB101"/>
    <mergeCell ref="C73:W73"/>
    <mergeCell ref="C74:W74"/>
    <mergeCell ref="C75:W75"/>
    <mergeCell ref="Y73:AP73"/>
    <mergeCell ref="Y74:AP74"/>
    <mergeCell ref="Y75:AP75"/>
    <mergeCell ref="AR73:BH73"/>
    <mergeCell ref="AR74:BH74"/>
    <mergeCell ref="AR75:BH75"/>
    <mergeCell ref="BJ73:CA73"/>
  </mergeCells>
  <phoneticPr fontId="10" type="noConversion"/>
  <pageMargins left="0.39370078740157483" right="0.39370078740157483" top="0.59055118110236227" bottom="0.39370078740157483" header="0.23622047244094491" footer="0.23622047244094491"/>
  <pageSetup paperSize="9" scale="46" orientation="portrait" r:id="rId1"/>
  <headerFooter>
    <oddFooter>&amp;L&amp;CPage &amp;P sur &amp;N&amp;R</oddFooter>
  </headerFooter>
  <drawing r:id="rId2"/>
  <extLst>
    <ext xmlns:mx="http://schemas.microsoft.com/office/mac/excel/2008/main" uri="{64002731-A6B0-56B0-2670-7721B7C09600}">
      <mx:PLV Mode="0" OnePage="0" WScale="7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AA303A-BE8C-4F76-B4DF-1501E082C05B}">
  <sheetPr>
    <pageSetUpPr fitToPage="1"/>
  </sheetPr>
  <dimension ref="A1:AI40"/>
  <sheetViews>
    <sheetView showGridLines="0" zoomScaleNormal="100" zoomScaleSheetLayoutView="25" workbookViewId="0">
      <pane ySplit="6" topLeftCell="A29" activePane="bottomLeft" state="frozen"/>
      <selection pane="bottomLeft" activeCell="C8" sqref="C8"/>
    </sheetView>
  </sheetViews>
  <sheetFormatPr defaultColWidth="8.7109375" defaultRowHeight="14.45"/>
  <cols>
    <col min="1" max="1" width="2" style="9" customWidth="1"/>
    <col min="2" max="2" width="37.7109375" style="9" customWidth="1"/>
    <col min="3" max="3" width="70.85546875" style="9" customWidth="1"/>
    <col min="4" max="4" width="4.28515625" style="9" customWidth="1"/>
    <col min="5" max="5" width="36.28515625" style="9" customWidth="1"/>
    <col min="6" max="6" width="36.28515625" style="34" customWidth="1"/>
    <col min="7" max="8" width="36.28515625" style="9" customWidth="1"/>
    <col min="9" max="10" width="42.28515625" style="9" customWidth="1"/>
    <col min="11" max="11" width="47.7109375" style="9" customWidth="1"/>
    <col min="12" max="12" width="47.42578125" style="9" customWidth="1"/>
    <col min="13" max="16" width="42.28515625" style="9" customWidth="1"/>
    <col min="17" max="17" width="2" style="9" customWidth="1"/>
    <col min="18" max="20" width="36.28515625" style="9" customWidth="1"/>
    <col min="21" max="21" width="35.42578125" style="9" customWidth="1"/>
    <col min="22" max="16384" width="8.7109375" style="9"/>
  </cols>
  <sheetData>
    <row r="1" spans="1:35" ht="15" customHeight="1">
      <c r="A1" s="167"/>
      <c r="B1" s="358" t="s">
        <v>81</v>
      </c>
      <c r="C1" s="358"/>
      <c r="D1" s="358"/>
      <c r="E1" s="358"/>
      <c r="F1" s="168"/>
      <c r="G1" s="167"/>
      <c r="H1" s="167"/>
      <c r="I1" s="167"/>
      <c r="J1" s="167"/>
      <c r="K1" s="167"/>
      <c r="L1" s="167"/>
      <c r="M1" s="167"/>
      <c r="N1" s="167"/>
      <c r="O1" s="167"/>
      <c r="P1" s="167"/>
      <c r="Q1" s="167"/>
      <c r="R1" s="167"/>
      <c r="S1" s="167"/>
      <c r="T1" s="167"/>
      <c r="U1" s="167"/>
      <c r="V1" s="167"/>
      <c r="W1" s="167"/>
      <c r="X1" s="167"/>
      <c r="Y1" s="167"/>
      <c r="Z1" s="167"/>
      <c r="AA1" s="167"/>
      <c r="AB1" s="167"/>
      <c r="AC1" s="167"/>
      <c r="AD1" s="167"/>
      <c r="AE1" s="167"/>
      <c r="AF1" s="167"/>
      <c r="AG1" s="167"/>
      <c r="AH1" s="167"/>
      <c r="AI1" s="167"/>
    </row>
    <row r="2" spans="1:35" ht="30">
      <c r="A2" s="167"/>
      <c r="B2" s="359" t="s">
        <v>82</v>
      </c>
      <c r="C2" s="359"/>
      <c r="D2" s="359"/>
      <c r="E2" s="359"/>
      <c r="F2" s="169"/>
      <c r="G2" s="170"/>
      <c r="H2" s="170"/>
      <c r="I2" s="170"/>
      <c r="J2" s="170"/>
      <c r="K2" s="170"/>
      <c r="L2" s="170"/>
      <c r="M2" s="170"/>
      <c r="N2" s="170"/>
      <c r="O2" s="170"/>
      <c r="P2" s="170"/>
      <c r="Q2" s="170"/>
      <c r="R2" s="170"/>
      <c r="S2" s="170"/>
      <c r="T2" s="167"/>
      <c r="U2" s="167"/>
      <c r="V2" s="167"/>
      <c r="W2" s="167"/>
      <c r="X2" s="167"/>
      <c r="Y2" s="167"/>
      <c r="Z2" s="167"/>
      <c r="AA2" s="167"/>
      <c r="AB2" s="167"/>
      <c r="AC2" s="167"/>
      <c r="AD2" s="167"/>
      <c r="AE2" s="167"/>
      <c r="AF2" s="167"/>
      <c r="AG2" s="167"/>
      <c r="AH2" s="167"/>
      <c r="AI2" s="167"/>
    </row>
    <row r="3" spans="1:35" ht="7.15" customHeight="1"/>
    <row r="4" spans="1:35" s="171" customFormat="1" ht="40.9" customHeight="1">
      <c r="B4" s="360" t="s">
        <v>83</v>
      </c>
      <c r="C4" s="360"/>
      <c r="D4" s="92"/>
      <c r="E4" s="92"/>
      <c r="F4" s="172"/>
    </row>
    <row r="5" spans="1:35" ht="6" customHeight="1"/>
    <row r="6" spans="1:35" s="6" customFormat="1" ht="18">
      <c r="B6" s="173" t="s">
        <v>84</v>
      </c>
      <c r="C6" s="174" t="s">
        <v>85</v>
      </c>
    </row>
    <row r="7" spans="1:35" s="6" customFormat="1" ht="30" customHeight="1">
      <c r="B7" s="175" t="s">
        <v>86</v>
      </c>
      <c r="C7" s="176"/>
    </row>
    <row r="8" spans="1:35" s="6" customFormat="1" ht="30" customHeight="1">
      <c r="B8" s="175" t="s">
        <v>87</v>
      </c>
      <c r="C8" s="176"/>
    </row>
    <row r="9" spans="1:35" s="6" customFormat="1" ht="37.5" customHeight="1">
      <c r="B9" s="175" t="s">
        <v>88</v>
      </c>
      <c r="C9" s="176"/>
    </row>
    <row r="10" spans="1:35" s="6" customFormat="1" ht="30" customHeight="1">
      <c r="B10" s="175" t="s">
        <v>89</v>
      </c>
      <c r="C10" s="177"/>
    </row>
    <row r="11" spans="1:35" s="6" customFormat="1" ht="30" customHeight="1">
      <c r="B11" s="175" t="s">
        <v>90</v>
      </c>
      <c r="C11" s="178"/>
    </row>
    <row r="12" spans="1:35" s="6" customFormat="1" ht="30" customHeight="1">
      <c r="B12" s="175" t="s">
        <v>91</v>
      </c>
      <c r="C12" s="176"/>
    </row>
    <row r="13" spans="1:35" s="6" customFormat="1" ht="36" customHeight="1">
      <c r="B13" s="175" t="s">
        <v>92</v>
      </c>
      <c r="C13" s="176"/>
    </row>
    <row r="14" spans="1:35" s="6" customFormat="1" ht="30" customHeight="1">
      <c r="B14" s="175" t="s">
        <v>93</v>
      </c>
      <c r="C14" s="176"/>
    </row>
    <row r="15" spans="1:35" s="6" customFormat="1" ht="30" customHeight="1">
      <c r="B15" s="175" t="s">
        <v>94</v>
      </c>
      <c r="C15" s="176"/>
    </row>
    <row r="16" spans="1:35" s="6" customFormat="1" ht="53.65" customHeight="1">
      <c r="B16" s="175" t="s">
        <v>95</v>
      </c>
      <c r="C16" s="179"/>
    </row>
    <row r="17" spans="2:4" s="6" customFormat="1" ht="30" customHeight="1">
      <c r="B17" s="175" t="s">
        <v>96</v>
      </c>
      <c r="C17" s="176"/>
    </row>
    <row r="18" spans="2:4" s="6" customFormat="1" ht="30" customHeight="1">
      <c r="B18" s="175" t="s">
        <v>97</v>
      </c>
      <c r="C18" s="176"/>
    </row>
    <row r="19" spans="2:4" s="6" customFormat="1" ht="30" customHeight="1">
      <c r="B19" s="175" t="s">
        <v>98</v>
      </c>
      <c r="C19" s="176"/>
    </row>
    <row r="20" spans="2:4" s="6" customFormat="1" ht="30" customHeight="1">
      <c r="B20" s="180" t="s">
        <v>99</v>
      </c>
      <c r="C20" s="181"/>
    </row>
    <row r="21" spans="2:4" s="6" customFormat="1">
      <c r="B21" s="182" t="s">
        <v>100</v>
      </c>
      <c r="C21" s="183"/>
    </row>
    <row r="22" spans="2:4" s="6" customFormat="1" ht="30" customHeight="1">
      <c r="B22" s="180" t="s">
        <v>101</v>
      </c>
      <c r="C22" s="181"/>
    </row>
    <row r="23" spans="2:4" s="6" customFormat="1" ht="30" customHeight="1">
      <c r="B23" s="180" t="s">
        <v>102</v>
      </c>
      <c r="C23" s="181"/>
    </row>
    <row r="24" spans="2:4" s="6" customFormat="1" ht="30" customHeight="1">
      <c r="B24" s="180" t="s">
        <v>103</v>
      </c>
      <c r="C24" s="181"/>
    </row>
    <row r="25" spans="2:4" ht="30" customHeight="1">
      <c r="B25" s="180" t="s">
        <v>104</v>
      </c>
      <c r="C25" s="181"/>
    </row>
    <row r="26" spans="2:4">
      <c r="B26" s="182" t="s">
        <v>105</v>
      </c>
      <c r="C26" s="183"/>
    </row>
    <row r="27" spans="2:4" ht="30" customHeight="1">
      <c r="B27" s="175" t="s">
        <v>106</v>
      </c>
      <c r="C27" s="176"/>
    </row>
    <row r="28" spans="2:4" ht="30" customHeight="1">
      <c r="B28" s="175" t="s">
        <v>107</v>
      </c>
      <c r="C28" s="176"/>
    </row>
    <row r="29" spans="2:4" ht="30" customHeight="1">
      <c r="B29" s="175" t="s">
        <v>108</v>
      </c>
      <c r="C29" s="176"/>
    </row>
    <row r="30" spans="2:4" ht="30" customHeight="1">
      <c r="B30" s="175" t="s">
        <v>109</v>
      </c>
      <c r="C30" s="176"/>
    </row>
    <row r="31" spans="2:4" ht="30" customHeight="1">
      <c r="B31" s="175" t="s">
        <v>110</v>
      </c>
      <c r="C31" s="176"/>
    </row>
    <row r="32" spans="2:4" ht="30" customHeight="1">
      <c r="B32" s="175" t="s">
        <v>111</v>
      </c>
      <c r="C32" s="176"/>
      <c r="D32" s="34"/>
    </row>
    <row r="33" spans="4:4">
      <c r="D33" s="34"/>
    </row>
    <row r="34" spans="4:4">
      <c r="D34" s="34"/>
    </row>
    <row r="35" spans="4:4">
      <c r="D35" s="34"/>
    </row>
    <row r="36" spans="4:4">
      <c r="D36" s="34"/>
    </row>
    <row r="37" spans="4:4">
      <c r="D37" s="34"/>
    </row>
    <row r="38" spans="4:4">
      <c r="D38" s="34"/>
    </row>
    <row r="39" spans="4:4">
      <c r="D39" s="34"/>
    </row>
    <row r="40" spans="4:4">
      <c r="D40" s="34"/>
    </row>
  </sheetData>
  <mergeCells count="3">
    <mergeCell ref="B1:E1"/>
    <mergeCell ref="B2:E2"/>
    <mergeCell ref="B4:C4"/>
  </mergeCells>
  <pageMargins left="0.39370078740157483" right="0.39370078740157483" top="0.39370078740157483" bottom="0.39370078740157483" header="0.31496062992125984" footer="0.31496062992125984"/>
  <pageSetup paperSize="9" scale="82"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P82"/>
  <sheetViews>
    <sheetView showGridLines="0" tabSelected="1" zoomScale="85" zoomScaleNormal="85" workbookViewId="0">
      <pane xSplit="3" ySplit="10" topLeftCell="D14" activePane="bottomRight" state="frozen"/>
      <selection pane="bottomRight" activeCell="D28" sqref="D28"/>
      <selection pane="bottomLeft" activeCell="A11" sqref="A11"/>
      <selection pane="topRight" activeCell="D1" sqref="D1"/>
    </sheetView>
  </sheetViews>
  <sheetFormatPr defaultColWidth="8.7109375" defaultRowHeight="14.45"/>
  <cols>
    <col min="1" max="1" width="0.7109375" style="1" customWidth="1"/>
    <col min="2" max="2" width="14.28515625" style="1" customWidth="1"/>
    <col min="3" max="3" width="53.7109375" style="1" customWidth="1"/>
    <col min="4" max="4" width="14.85546875" style="1" customWidth="1"/>
    <col min="5" max="8" width="14.7109375" style="1" customWidth="1"/>
    <col min="9" max="9" width="26.28515625" style="1" customWidth="1"/>
    <col min="10" max="10" width="32.7109375" style="1" customWidth="1"/>
    <col min="11" max="11" width="23.140625" style="1" customWidth="1"/>
    <col min="12" max="13" width="15.28515625" style="1" customWidth="1"/>
    <col min="14" max="14" width="13.28515625" style="1" customWidth="1"/>
    <col min="15" max="15" width="15.28515625" style="1" customWidth="1"/>
    <col min="16" max="16" width="29.140625" style="1" customWidth="1"/>
    <col min="17" max="17" width="1.42578125" style="1" customWidth="1"/>
    <col min="18" max="16384" width="8.7109375" style="1"/>
  </cols>
  <sheetData>
    <row r="1" spans="2:16" s="40" customFormat="1" ht="15" customHeight="1">
      <c r="B1" s="69" t="s">
        <v>112</v>
      </c>
    </row>
    <row r="2" spans="2:16" s="40" customFormat="1" ht="16.5" customHeight="1">
      <c r="B2" s="371" t="s">
        <v>113</v>
      </c>
      <c r="C2" s="371"/>
      <c r="E2" s="70" t="s">
        <v>114</v>
      </c>
      <c r="F2" s="361" t="s">
        <v>115</v>
      </c>
      <c r="G2" s="362"/>
      <c r="H2" s="362"/>
      <c r="I2" s="363"/>
      <c r="N2" s="71"/>
    </row>
    <row r="3" spans="2:16" s="40" customFormat="1" ht="16.5" customHeight="1">
      <c r="B3" s="371"/>
      <c r="C3" s="371"/>
      <c r="E3" s="70" t="s">
        <v>116</v>
      </c>
      <c r="F3" s="364" t="s">
        <v>117</v>
      </c>
      <c r="G3" s="365"/>
      <c r="H3" s="366"/>
      <c r="I3" s="367"/>
      <c r="N3" s="71"/>
    </row>
    <row r="4" spans="2:16" s="40" customFormat="1" ht="16.5" customHeight="1">
      <c r="B4" s="371"/>
      <c r="C4" s="371"/>
      <c r="D4" s="72"/>
      <c r="E4" s="70" t="s">
        <v>118</v>
      </c>
      <c r="F4" s="368" t="s">
        <v>119</v>
      </c>
      <c r="G4" s="369"/>
      <c r="H4" s="369"/>
      <c r="I4" s="370"/>
      <c r="N4" s="71"/>
    </row>
    <row r="5" spans="2:16" s="40" customFormat="1" ht="4.5" customHeight="1">
      <c r="B5" s="73"/>
      <c r="C5" s="73"/>
      <c r="D5" s="72"/>
      <c r="E5" s="72"/>
      <c r="F5" s="72"/>
      <c r="G5" s="72"/>
      <c r="H5" s="72"/>
      <c r="I5" s="72"/>
      <c r="J5" s="72"/>
      <c r="K5" s="70"/>
      <c r="L5" s="70"/>
      <c r="M5" s="70"/>
      <c r="N5" s="70"/>
    </row>
    <row r="6" spans="2:16" s="7" customFormat="1" ht="7.15" customHeight="1"/>
    <row r="7" spans="2:16">
      <c r="B7" s="377" t="s">
        <v>120</v>
      </c>
      <c r="C7" s="377"/>
      <c r="D7" s="377"/>
      <c r="E7" s="377"/>
      <c r="F7" s="377"/>
      <c r="G7" s="377"/>
      <c r="H7" s="377"/>
      <c r="I7" s="377"/>
      <c r="J7" s="377"/>
      <c r="K7" s="100"/>
    </row>
    <row r="8" spans="2:16" ht="8.65" customHeight="1" thickBot="1">
      <c r="B8" s="27"/>
      <c r="C8" s="27"/>
    </row>
    <row r="9" spans="2:16" ht="21" customHeight="1">
      <c r="B9" s="393" t="s">
        <v>121</v>
      </c>
      <c r="C9" s="394"/>
      <c r="D9" s="388" t="s">
        <v>122</v>
      </c>
      <c r="E9" s="389"/>
      <c r="F9" s="389"/>
      <c r="G9" s="389"/>
      <c r="H9" s="389"/>
      <c r="I9" s="389"/>
      <c r="J9" s="389"/>
      <c r="K9" s="389"/>
      <c r="L9" s="385" t="s">
        <v>123</v>
      </c>
      <c r="M9" s="386"/>
      <c r="N9" s="386"/>
      <c r="O9" s="386"/>
      <c r="P9" s="387"/>
    </row>
    <row r="10" spans="2:16" ht="79.150000000000006" customHeight="1">
      <c r="B10" s="139" t="s">
        <v>124</v>
      </c>
      <c r="C10" s="80" t="s">
        <v>125</v>
      </c>
      <c r="D10" s="87" t="s">
        <v>126</v>
      </c>
      <c r="E10" s="138" t="s">
        <v>127</v>
      </c>
      <c r="F10" s="220" t="s">
        <v>128</v>
      </c>
      <c r="G10" s="210" t="s">
        <v>128</v>
      </c>
      <c r="H10" s="214" t="s">
        <v>128</v>
      </c>
      <c r="I10" s="211" t="s">
        <v>129</v>
      </c>
      <c r="J10" s="138" t="s">
        <v>130</v>
      </c>
      <c r="K10" s="138" t="s">
        <v>131</v>
      </c>
      <c r="L10" s="259" t="s">
        <v>132</v>
      </c>
      <c r="M10" s="209" t="s">
        <v>133</v>
      </c>
      <c r="N10" s="209" t="s">
        <v>134</v>
      </c>
      <c r="O10" s="209" t="s">
        <v>135</v>
      </c>
      <c r="P10" s="140" t="s">
        <v>136</v>
      </c>
    </row>
    <row r="11" spans="2:16" s="12" customFormat="1" ht="23.1" customHeight="1">
      <c r="B11" s="193" t="s">
        <v>137</v>
      </c>
      <c r="C11" s="194"/>
      <c r="D11" s="88"/>
      <c r="E11" s="26"/>
      <c r="F11" s="215"/>
      <c r="G11" s="221"/>
      <c r="H11" s="216"/>
      <c r="I11" s="91"/>
      <c r="J11" s="24"/>
      <c r="K11" s="251"/>
      <c r="L11" s="260"/>
      <c r="M11" s="24"/>
      <c r="N11" s="25"/>
      <c r="O11" s="24"/>
      <c r="P11" s="141"/>
    </row>
    <row r="12" spans="2:16" s="3" customFormat="1" ht="90" customHeight="1">
      <c r="B12" s="395" t="s">
        <v>138</v>
      </c>
      <c r="C12" s="197" t="s">
        <v>139</v>
      </c>
      <c r="D12" s="222" t="s">
        <v>140</v>
      </c>
      <c r="E12" s="223" t="s">
        <v>140</v>
      </c>
      <c r="F12" s="224" t="s">
        <v>140</v>
      </c>
      <c r="G12" s="11" t="s">
        <v>140</v>
      </c>
      <c r="H12" s="225" t="s">
        <v>140</v>
      </c>
      <c r="I12" s="212"/>
      <c r="J12" s="198" t="s">
        <v>141</v>
      </c>
      <c r="K12" s="252"/>
      <c r="L12" s="261" t="s">
        <v>142</v>
      </c>
      <c r="M12" s="96" t="s">
        <v>142</v>
      </c>
      <c r="N12" s="96" t="s">
        <v>142</v>
      </c>
      <c r="O12" s="11" t="s">
        <v>140</v>
      </c>
      <c r="P12" s="157"/>
    </row>
    <row r="13" spans="2:16" s="3" customFormat="1" ht="339" customHeight="1">
      <c r="B13" s="396"/>
      <c r="C13" s="197" t="s">
        <v>143</v>
      </c>
      <c r="D13" s="222" t="s">
        <v>140</v>
      </c>
      <c r="E13" s="223" t="s">
        <v>140</v>
      </c>
      <c r="F13" s="224" t="s">
        <v>140</v>
      </c>
      <c r="G13" s="11" t="s">
        <v>140</v>
      </c>
      <c r="H13" s="225" t="s">
        <v>140</v>
      </c>
      <c r="I13" s="166"/>
      <c r="J13" s="199" t="s">
        <v>144</v>
      </c>
      <c r="K13" s="252"/>
      <c r="L13" s="261" t="s">
        <v>142</v>
      </c>
      <c r="M13" s="96" t="s">
        <v>142</v>
      </c>
      <c r="N13" s="96" t="s">
        <v>142</v>
      </c>
      <c r="O13" s="11" t="s">
        <v>140</v>
      </c>
      <c r="P13" s="157"/>
    </row>
    <row r="14" spans="2:16" s="3" customFormat="1" ht="315" customHeight="1">
      <c r="B14" s="390" t="s">
        <v>145</v>
      </c>
      <c r="C14" s="197" t="s">
        <v>146</v>
      </c>
      <c r="D14" s="222" t="s">
        <v>140</v>
      </c>
      <c r="E14" s="223" t="s">
        <v>140</v>
      </c>
      <c r="F14" s="224" t="s">
        <v>140</v>
      </c>
      <c r="G14" s="11" t="s">
        <v>140</v>
      </c>
      <c r="H14" s="225" t="s">
        <v>140</v>
      </c>
      <c r="I14" s="212"/>
      <c r="J14" s="198" t="s">
        <v>147</v>
      </c>
      <c r="K14" s="252"/>
      <c r="L14" s="261" t="s">
        <v>142</v>
      </c>
      <c r="M14" s="96" t="s">
        <v>142</v>
      </c>
      <c r="N14" s="96" t="s">
        <v>142</v>
      </c>
      <c r="O14" s="11" t="s">
        <v>140</v>
      </c>
      <c r="P14" s="157"/>
    </row>
    <row r="15" spans="2:16" s="3" customFormat="1" ht="219.6" customHeight="1">
      <c r="B15" s="391"/>
      <c r="C15" s="197" t="s">
        <v>148</v>
      </c>
      <c r="D15" s="222" t="s">
        <v>140</v>
      </c>
      <c r="E15" s="223" t="s">
        <v>140</v>
      </c>
      <c r="F15" s="224" t="s">
        <v>140</v>
      </c>
      <c r="G15" s="11" t="s">
        <v>140</v>
      </c>
      <c r="H15" s="225" t="s">
        <v>140</v>
      </c>
      <c r="I15" s="212"/>
      <c r="J15" s="198" t="s">
        <v>149</v>
      </c>
      <c r="K15" s="252"/>
      <c r="L15" s="261" t="s">
        <v>142</v>
      </c>
      <c r="M15" s="96" t="s">
        <v>142</v>
      </c>
      <c r="N15" s="96" t="s">
        <v>142</v>
      </c>
      <c r="O15" s="11" t="s">
        <v>140</v>
      </c>
      <c r="P15" s="157"/>
    </row>
    <row r="16" spans="2:16" s="3" customFormat="1" ht="46.5" customHeight="1">
      <c r="B16" s="391"/>
      <c r="C16" s="197" t="s">
        <v>150</v>
      </c>
      <c r="D16" s="222" t="s">
        <v>140</v>
      </c>
      <c r="E16" s="223" t="s">
        <v>140</v>
      </c>
      <c r="F16" s="224" t="s">
        <v>140</v>
      </c>
      <c r="G16" s="11" t="s">
        <v>140</v>
      </c>
      <c r="H16" s="225" t="s">
        <v>140</v>
      </c>
      <c r="I16" s="212"/>
      <c r="J16" s="198" t="s">
        <v>151</v>
      </c>
      <c r="K16" s="252"/>
      <c r="L16" s="261" t="s">
        <v>142</v>
      </c>
      <c r="M16" s="96" t="s">
        <v>142</v>
      </c>
      <c r="N16" s="96" t="s">
        <v>142</v>
      </c>
      <c r="O16" s="11" t="s">
        <v>140</v>
      </c>
      <c r="P16" s="157"/>
    </row>
    <row r="17" spans="2:16" s="3" customFormat="1" ht="141" customHeight="1">
      <c r="B17" s="392"/>
      <c r="C17" s="197" t="s">
        <v>152</v>
      </c>
      <c r="D17" s="222" t="s">
        <v>140</v>
      </c>
      <c r="E17" s="223" t="s">
        <v>140</v>
      </c>
      <c r="F17" s="224" t="s">
        <v>140</v>
      </c>
      <c r="G17" s="11" t="s">
        <v>140</v>
      </c>
      <c r="H17" s="225" t="s">
        <v>140</v>
      </c>
      <c r="I17" s="212"/>
      <c r="J17" s="198" t="s">
        <v>153</v>
      </c>
      <c r="K17" s="252"/>
      <c r="L17" s="261" t="s">
        <v>142</v>
      </c>
      <c r="M17" s="96" t="s">
        <v>142</v>
      </c>
      <c r="N17" s="96" t="s">
        <v>142</v>
      </c>
      <c r="O17" s="11" t="s">
        <v>140</v>
      </c>
      <c r="P17" s="157"/>
    </row>
    <row r="18" spans="2:16" s="3" customFormat="1" ht="261" customHeight="1">
      <c r="B18" s="142" t="s">
        <v>154</v>
      </c>
      <c r="C18" s="197" t="s">
        <v>155</v>
      </c>
      <c r="D18" s="222" t="s">
        <v>140</v>
      </c>
      <c r="E18" s="223" t="s">
        <v>140</v>
      </c>
      <c r="F18" s="224" t="s">
        <v>140</v>
      </c>
      <c r="G18" s="11" t="s">
        <v>140</v>
      </c>
      <c r="H18" s="225" t="s">
        <v>140</v>
      </c>
      <c r="I18" s="212"/>
      <c r="J18" s="198" t="s">
        <v>156</v>
      </c>
      <c r="K18" s="252"/>
      <c r="L18" s="261" t="s">
        <v>142</v>
      </c>
      <c r="M18" s="96" t="s">
        <v>142</v>
      </c>
      <c r="N18" s="96" t="s">
        <v>142</v>
      </c>
      <c r="O18" s="11" t="s">
        <v>140</v>
      </c>
      <c r="P18" s="157"/>
    </row>
    <row r="19" spans="2:16" s="13" customFormat="1" ht="23.1" customHeight="1">
      <c r="B19" s="143" t="s">
        <v>157</v>
      </c>
      <c r="C19" s="196"/>
      <c r="D19" s="226"/>
      <c r="E19" s="227"/>
      <c r="F19" s="228"/>
      <c r="G19" s="229"/>
      <c r="H19" s="230"/>
      <c r="I19" s="162"/>
      <c r="J19" s="134"/>
      <c r="K19" s="253"/>
      <c r="L19" s="217"/>
      <c r="M19" s="21"/>
      <c r="N19" s="21"/>
      <c r="O19" s="21"/>
      <c r="P19" s="159"/>
    </row>
    <row r="20" spans="2:16" s="3" customFormat="1" ht="182.45" customHeight="1">
      <c r="B20" s="390" t="s">
        <v>158</v>
      </c>
      <c r="C20" s="81" t="s">
        <v>159</v>
      </c>
      <c r="D20" s="231" t="s">
        <v>140</v>
      </c>
      <c r="E20" s="223" t="s">
        <v>140</v>
      </c>
      <c r="F20" s="224" t="s">
        <v>140</v>
      </c>
      <c r="G20" s="11" t="s">
        <v>140</v>
      </c>
      <c r="H20" s="225" t="s">
        <v>140</v>
      </c>
      <c r="I20" s="212"/>
      <c r="J20" s="198" t="s">
        <v>160</v>
      </c>
      <c r="K20" s="252"/>
      <c r="L20" s="261" t="s">
        <v>142</v>
      </c>
      <c r="M20" s="96" t="s">
        <v>142</v>
      </c>
      <c r="N20" s="96" t="s">
        <v>142</v>
      </c>
      <c r="O20" s="11" t="s">
        <v>140</v>
      </c>
      <c r="P20" s="154"/>
    </row>
    <row r="21" spans="2:16" s="3" customFormat="1" ht="101.65" customHeight="1">
      <c r="B21" s="392"/>
      <c r="C21" s="81" t="s">
        <v>161</v>
      </c>
      <c r="D21" s="231" t="s">
        <v>140</v>
      </c>
      <c r="E21" s="223" t="s">
        <v>140</v>
      </c>
      <c r="F21" s="224" t="s">
        <v>140</v>
      </c>
      <c r="G21" s="11" t="s">
        <v>140</v>
      </c>
      <c r="H21" s="225" t="s">
        <v>140</v>
      </c>
      <c r="I21" s="212"/>
      <c r="J21" s="198" t="s">
        <v>162</v>
      </c>
      <c r="K21" s="252"/>
      <c r="L21" s="261" t="s">
        <v>142</v>
      </c>
      <c r="M21" s="96" t="s">
        <v>142</v>
      </c>
      <c r="N21" s="96" t="s">
        <v>142</v>
      </c>
      <c r="O21" s="11" t="s">
        <v>140</v>
      </c>
      <c r="P21" s="157"/>
    </row>
    <row r="22" spans="2:16" s="13" customFormat="1" ht="23.1" customHeight="1">
      <c r="B22" s="144" t="s">
        <v>163</v>
      </c>
      <c r="C22" s="83"/>
      <c r="D22" s="232"/>
      <c r="E22" s="233"/>
      <c r="F22" s="234"/>
      <c r="G22" s="235"/>
      <c r="H22" s="236"/>
      <c r="I22" s="163"/>
      <c r="J22" s="135"/>
      <c r="K22" s="254"/>
      <c r="L22" s="218"/>
      <c r="M22" s="22"/>
      <c r="N22" s="22"/>
      <c r="O22" s="22"/>
      <c r="P22" s="160"/>
    </row>
    <row r="23" spans="2:16" s="3" customFormat="1" ht="145.15" customHeight="1">
      <c r="B23" s="378" t="s">
        <v>164</v>
      </c>
      <c r="C23" s="206" t="s">
        <v>165</v>
      </c>
      <c r="D23" s="222" t="s">
        <v>140</v>
      </c>
      <c r="E23" s="223" t="s">
        <v>140</v>
      </c>
      <c r="F23" s="224" t="s">
        <v>140</v>
      </c>
      <c r="G23" s="11" t="s">
        <v>140</v>
      </c>
      <c r="H23" s="225" t="s">
        <v>140</v>
      </c>
      <c r="I23" s="212"/>
      <c r="J23" s="198" t="s">
        <v>166</v>
      </c>
      <c r="K23" s="252"/>
      <c r="L23" s="261" t="s">
        <v>142</v>
      </c>
      <c r="M23" s="96" t="s">
        <v>142</v>
      </c>
      <c r="N23" s="96" t="s">
        <v>142</v>
      </c>
      <c r="O23" s="11" t="s">
        <v>140</v>
      </c>
      <c r="P23" s="154"/>
    </row>
    <row r="24" spans="2:16" s="3" customFormat="1" ht="105" customHeight="1">
      <c r="B24" s="379"/>
      <c r="C24" s="206" t="s">
        <v>167</v>
      </c>
      <c r="D24" s="222" t="s">
        <v>140</v>
      </c>
      <c r="E24" s="223" t="s">
        <v>140</v>
      </c>
      <c r="F24" s="224" t="s">
        <v>140</v>
      </c>
      <c r="G24" s="11" t="s">
        <v>140</v>
      </c>
      <c r="H24" s="225" t="s">
        <v>140</v>
      </c>
      <c r="I24" s="212"/>
      <c r="J24" s="200" t="s">
        <v>168</v>
      </c>
      <c r="K24" s="252"/>
      <c r="L24" s="261" t="s">
        <v>142</v>
      </c>
      <c r="M24" s="96" t="s">
        <v>142</v>
      </c>
      <c r="N24" s="96" t="s">
        <v>142</v>
      </c>
      <c r="O24" s="11" t="s">
        <v>140</v>
      </c>
      <c r="P24" s="154"/>
    </row>
    <row r="25" spans="2:16" s="3" customFormat="1" ht="75.400000000000006" customHeight="1">
      <c r="B25" s="374" t="s">
        <v>169</v>
      </c>
      <c r="C25" s="197" t="s">
        <v>170</v>
      </c>
      <c r="D25" s="222" t="s">
        <v>140</v>
      </c>
      <c r="E25" s="223" t="s">
        <v>140</v>
      </c>
      <c r="F25" s="224" t="s">
        <v>140</v>
      </c>
      <c r="G25" s="11" t="s">
        <v>140</v>
      </c>
      <c r="H25" s="225" t="s">
        <v>140</v>
      </c>
      <c r="I25" s="212"/>
      <c r="J25" s="200" t="s">
        <v>171</v>
      </c>
      <c r="K25" s="252"/>
      <c r="L25" s="261" t="s">
        <v>142</v>
      </c>
      <c r="M25" s="96" t="s">
        <v>142</v>
      </c>
      <c r="N25" s="96" t="s">
        <v>142</v>
      </c>
      <c r="O25" s="11" t="s">
        <v>140</v>
      </c>
      <c r="P25" s="157"/>
    </row>
    <row r="26" spans="2:16" s="3" customFormat="1" ht="145.15" customHeight="1">
      <c r="B26" s="375"/>
      <c r="C26" s="197" t="s">
        <v>172</v>
      </c>
      <c r="D26" s="222" t="s">
        <v>140</v>
      </c>
      <c r="E26" s="223" t="s">
        <v>140</v>
      </c>
      <c r="F26" s="224" t="s">
        <v>140</v>
      </c>
      <c r="G26" s="11" t="s">
        <v>140</v>
      </c>
      <c r="H26" s="225" t="s">
        <v>140</v>
      </c>
      <c r="I26" s="212"/>
      <c r="J26" s="200" t="s">
        <v>173</v>
      </c>
      <c r="K26" s="252"/>
      <c r="L26" s="261" t="s">
        <v>142</v>
      </c>
      <c r="M26" s="96" t="s">
        <v>142</v>
      </c>
      <c r="N26" s="96" t="s">
        <v>142</v>
      </c>
      <c r="O26" s="11" t="s">
        <v>140</v>
      </c>
      <c r="P26" s="157"/>
    </row>
    <row r="27" spans="2:16" s="3" customFormat="1" ht="108.4" customHeight="1">
      <c r="B27" s="376"/>
      <c r="C27" s="197" t="s">
        <v>174</v>
      </c>
      <c r="D27" s="222" t="s">
        <v>140</v>
      </c>
      <c r="E27" s="223" t="s">
        <v>140</v>
      </c>
      <c r="F27" s="224" t="s">
        <v>140</v>
      </c>
      <c r="G27" s="11" t="s">
        <v>140</v>
      </c>
      <c r="H27" s="225" t="s">
        <v>140</v>
      </c>
      <c r="I27" s="212"/>
      <c r="J27" s="198" t="s">
        <v>175</v>
      </c>
      <c r="K27" s="252"/>
      <c r="L27" s="261" t="s">
        <v>142</v>
      </c>
      <c r="M27" s="96" t="s">
        <v>142</v>
      </c>
      <c r="N27" s="96" t="s">
        <v>142</v>
      </c>
      <c r="O27" s="11" t="s">
        <v>140</v>
      </c>
      <c r="P27" s="157"/>
    </row>
    <row r="28" spans="2:16" s="3" customFormat="1" ht="82.5" customHeight="1">
      <c r="B28" s="374" t="s">
        <v>176</v>
      </c>
      <c r="C28" s="197" t="s">
        <v>177</v>
      </c>
      <c r="D28" s="222" t="s">
        <v>142</v>
      </c>
      <c r="E28" s="223" t="s">
        <v>140</v>
      </c>
      <c r="F28" s="224" t="s">
        <v>140</v>
      </c>
      <c r="G28" s="11" t="s">
        <v>140</v>
      </c>
      <c r="H28" s="225" t="s">
        <v>140</v>
      </c>
      <c r="I28" s="212"/>
      <c r="J28" s="198" t="s">
        <v>178</v>
      </c>
      <c r="K28" s="252"/>
      <c r="L28" s="261" t="s">
        <v>142</v>
      </c>
      <c r="M28" s="96" t="s">
        <v>142</v>
      </c>
      <c r="N28" s="96" t="s">
        <v>142</v>
      </c>
      <c r="O28" s="11" t="s">
        <v>140</v>
      </c>
      <c r="P28" s="157"/>
    </row>
    <row r="29" spans="2:16" s="3" customFormat="1" ht="69" customHeight="1">
      <c r="B29" s="375"/>
      <c r="C29" s="197" t="s">
        <v>179</v>
      </c>
      <c r="D29" s="222" t="s">
        <v>140</v>
      </c>
      <c r="E29" s="223" t="s">
        <v>140</v>
      </c>
      <c r="F29" s="224" t="s">
        <v>140</v>
      </c>
      <c r="G29" s="11" t="s">
        <v>140</v>
      </c>
      <c r="H29" s="225" t="s">
        <v>140</v>
      </c>
      <c r="I29" s="212"/>
      <c r="J29" s="198" t="s">
        <v>180</v>
      </c>
      <c r="K29" s="252"/>
      <c r="L29" s="261" t="s">
        <v>142</v>
      </c>
      <c r="M29" s="96" t="s">
        <v>142</v>
      </c>
      <c r="N29" s="96" t="s">
        <v>142</v>
      </c>
      <c r="O29" s="11" t="s">
        <v>140</v>
      </c>
      <c r="P29" s="157"/>
    </row>
    <row r="30" spans="2:16" s="3" customFormat="1" ht="69" customHeight="1">
      <c r="B30" s="374" t="s">
        <v>181</v>
      </c>
      <c r="C30" s="197" t="s">
        <v>182</v>
      </c>
      <c r="D30" s="222" t="s">
        <v>140</v>
      </c>
      <c r="E30" s="223" t="s">
        <v>140</v>
      </c>
      <c r="F30" s="224" t="s">
        <v>140</v>
      </c>
      <c r="G30" s="11" t="s">
        <v>140</v>
      </c>
      <c r="H30" s="225" t="s">
        <v>140</v>
      </c>
      <c r="I30" s="212"/>
      <c r="J30" s="198" t="s">
        <v>183</v>
      </c>
      <c r="K30" s="252"/>
      <c r="L30" s="261" t="s">
        <v>142</v>
      </c>
      <c r="M30" s="96" t="s">
        <v>142</v>
      </c>
      <c r="N30" s="96" t="s">
        <v>142</v>
      </c>
      <c r="O30" s="11" t="s">
        <v>140</v>
      </c>
      <c r="P30" s="157"/>
    </row>
    <row r="31" spans="2:16" s="3" customFormat="1" ht="69" customHeight="1">
      <c r="B31" s="375"/>
      <c r="C31" s="197" t="s">
        <v>184</v>
      </c>
      <c r="D31" s="222" t="s">
        <v>140</v>
      </c>
      <c r="E31" s="223" t="s">
        <v>140</v>
      </c>
      <c r="F31" s="224" t="s">
        <v>140</v>
      </c>
      <c r="G31" s="11" t="s">
        <v>140</v>
      </c>
      <c r="H31" s="225" t="s">
        <v>140</v>
      </c>
      <c r="I31" s="212"/>
      <c r="J31" s="198" t="s">
        <v>185</v>
      </c>
      <c r="K31" s="252"/>
      <c r="L31" s="261" t="s">
        <v>142</v>
      </c>
      <c r="M31" s="96" t="s">
        <v>142</v>
      </c>
      <c r="N31" s="96" t="s">
        <v>142</v>
      </c>
      <c r="O31" s="11" t="s">
        <v>140</v>
      </c>
      <c r="P31" s="157"/>
    </row>
    <row r="32" spans="2:16" s="3" customFormat="1" ht="69" customHeight="1">
      <c r="B32" s="375"/>
      <c r="C32" s="197" t="s">
        <v>186</v>
      </c>
      <c r="D32" s="222" t="s">
        <v>140</v>
      </c>
      <c r="E32" s="223" t="s">
        <v>140</v>
      </c>
      <c r="F32" s="224" t="s">
        <v>140</v>
      </c>
      <c r="G32" s="11" t="s">
        <v>140</v>
      </c>
      <c r="H32" s="225" t="s">
        <v>140</v>
      </c>
      <c r="I32" s="212"/>
      <c r="J32" s="198" t="s">
        <v>187</v>
      </c>
      <c r="K32" s="252"/>
      <c r="L32" s="261" t="s">
        <v>142</v>
      </c>
      <c r="M32" s="96" t="s">
        <v>142</v>
      </c>
      <c r="N32" s="96" t="s">
        <v>142</v>
      </c>
      <c r="O32" s="11" t="s">
        <v>140</v>
      </c>
      <c r="P32" s="157"/>
    </row>
    <row r="33" spans="2:16" s="3" customFormat="1" ht="91.9" customHeight="1">
      <c r="B33" s="376"/>
      <c r="C33" s="197" t="s">
        <v>188</v>
      </c>
      <c r="D33" s="222" t="s">
        <v>140</v>
      </c>
      <c r="E33" s="223" t="s">
        <v>140</v>
      </c>
      <c r="F33" s="224" t="s">
        <v>140</v>
      </c>
      <c r="G33" s="11" t="s">
        <v>140</v>
      </c>
      <c r="H33" s="225" t="s">
        <v>140</v>
      </c>
      <c r="I33" s="212"/>
      <c r="J33" s="198" t="s">
        <v>189</v>
      </c>
      <c r="K33" s="252"/>
      <c r="L33" s="261" t="s">
        <v>142</v>
      </c>
      <c r="M33" s="96" t="s">
        <v>142</v>
      </c>
      <c r="N33" s="96" t="s">
        <v>142</v>
      </c>
      <c r="O33" s="11" t="s">
        <v>140</v>
      </c>
      <c r="P33" s="157"/>
    </row>
    <row r="34" spans="2:16" s="3" customFormat="1" ht="84" customHeight="1">
      <c r="B34" s="374" t="s">
        <v>190</v>
      </c>
      <c r="C34" s="197" t="s">
        <v>191</v>
      </c>
      <c r="D34" s="222" t="s">
        <v>140</v>
      </c>
      <c r="E34" s="223" t="s">
        <v>140</v>
      </c>
      <c r="F34" s="224" t="s">
        <v>140</v>
      </c>
      <c r="G34" s="11" t="s">
        <v>140</v>
      </c>
      <c r="H34" s="225" t="s">
        <v>140</v>
      </c>
      <c r="I34" s="212"/>
      <c r="J34" s="198" t="s">
        <v>192</v>
      </c>
      <c r="K34" s="252"/>
      <c r="L34" s="261" t="s">
        <v>142</v>
      </c>
      <c r="M34" s="96" t="s">
        <v>142</v>
      </c>
      <c r="N34" s="96" t="s">
        <v>142</v>
      </c>
      <c r="O34" s="11" t="s">
        <v>140</v>
      </c>
      <c r="P34" s="157"/>
    </row>
    <row r="35" spans="2:16" s="3" customFormat="1" ht="97.15" customHeight="1">
      <c r="B35" s="375"/>
      <c r="C35" s="207" t="s">
        <v>193</v>
      </c>
      <c r="D35" s="222" t="s">
        <v>140</v>
      </c>
      <c r="E35" s="223" t="s">
        <v>140</v>
      </c>
      <c r="F35" s="224" t="s">
        <v>140</v>
      </c>
      <c r="G35" s="11" t="s">
        <v>140</v>
      </c>
      <c r="H35" s="225" t="s">
        <v>140</v>
      </c>
      <c r="I35" s="212"/>
      <c r="J35" s="198" t="s">
        <v>194</v>
      </c>
      <c r="K35" s="252"/>
      <c r="L35" s="261" t="s">
        <v>142</v>
      </c>
      <c r="M35" s="96" t="s">
        <v>142</v>
      </c>
      <c r="N35" s="96" t="s">
        <v>142</v>
      </c>
      <c r="O35" s="11" t="s">
        <v>140</v>
      </c>
      <c r="P35" s="157"/>
    </row>
    <row r="36" spans="2:16" s="3" customFormat="1" ht="97.15" customHeight="1">
      <c r="B36" s="375"/>
      <c r="C36" s="207" t="s">
        <v>195</v>
      </c>
      <c r="D36" s="222" t="s">
        <v>140</v>
      </c>
      <c r="E36" s="223" t="s">
        <v>140</v>
      </c>
      <c r="F36" s="224" t="s">
        <v>140</v>
      </c>
      <c r="G36" s="11" t="s">
        <v>140</v>
      </c>
      <c r="H36" s="225" t="s">
        <v>140</v>
      </c>
      <c r="I36" s="212"/>
      <c r="J36" s="198" t="s">
        <v>196</v>
      </c>
      <c r="K36" s="252"/>
      <c r="L36" s="261" t="s">
        <v>142</v>
      </c>
      <c r="M36" s="96" t="s">
        <v>142</v>
      </c>
      <c r="N36" s="96" t="s">
        <v>142</v>
      </c>
      <c r="O36" s="11" t="s">
        <v>140</v>
      </c>
      <c r="P36" s="157"/>
    </row>
    <row r="37" spans="2:16" s="3" customFormat="1" ht="76.5" customHeight="1">
      <c r="B37" s="375"/>
      <c r="C37" s="207" t="s">
        <v>197</v>
      </c>
      <c r="D37" s="222" t="s">
        <v>140</v>
      </c>
      <c r="E37" s="223" t="s">
        <v>140</v>
      </c>
      <c r="F37" s="224" t="s">
        <v>140</v>
      </c>
      <c r="G37" s="11" t="s">
        <v>140</v>
      </c>
      <c r="H37" s="225" t="s">
        <v>140</v>
      </c>
      <c r="I37" s="212"/>
      <c r="J37" s="198" t="s">
        <v>198</v>
      </c>
      <c r="K37" s="252"/>
      <c r="L37" s="261" t="s">
        <v>142</v>
      </c>
      <c r="M37" s="96" t="s">
        <v>142</v>
      </c>
      <c r="N37" s="96" t="s">
        <v>142</v>
      </c>
      <c r="O37" s="11" t="s">
        <v>140</v>
      </c>
      <c r="P37" s="157"/>
    </row>
    <row r="38" spans="2:16" s="13" customFormat="1" ht="23.1" customHeight="1">
      <c r="B38" s="144" t="s">
        <v>199</v>
      </c>
      <c r="C38" s="83"/>
      <c r="D38" s="232"/>
      <c r="E38" s="233"/>
      <c r="F38" s="234"/>
      <c r="G38" s="235"/>
      <c r="H38" s="236"/>
      <c r="I38" s="163"/>
      <c r="J38" s="135"/>
      <c r="K38" s="254"/>
      <c r="L38" s="218"/>
      <c r="M38" s="22"/>
      <c r="N38" s="22"/>
      <c r="O38" s="22"/>
      <c r="P38" s="160"/>
    </row>
    <row r="39" spans="2:16" s="3" customFormat="1" ht="87" customHeight="1">
      <c r="B39" s="195" t="s">
        <v>200</v>
      </c>
      <c r="C39" s="84" t="s">
        <v>201</v>
      </c>
      <c r="D39" s="231" t="s">
        <v>140</v>
      </c>
      <c r="E39" s="223" t="s">
        <v>140</v>
      </c>
      <c r="F39" s="224" t="s">
        <v>140</v>
      </c>
      <c r="G39" s="11" t="s">
        <v>140</v>
      </c>
      <c r="H39" s="225" t="s">
        <v>140</v>
      </c>
      <c r="I39" s="212"/>
      <c r="J39" s="198" t="s">
        <v>202</v>
      </c>
      <c r="K39" s="252"/>
      <c r="L39" s="261" t="s">
        <v>142</v>
      </c>
      <c r="M39" s="96" t="s">
        <v>142</v>
      </c>
      <c r="N39" s="96" t="s">
        <v>142</v>
      </c>
      <c r="O39" s="11" t="s">
        <v>140</v>
      </c>
      <c r="P39" s="154"/>
    </row>
    <row r="40" spans="2:16" s="3" customFormat="1" ht="64.5" customHeight="1">
      <c r="B40" s="374" t="s">
        <v>169</v>
      </c>
      <c r="C40" s="197" t="s">
        <v>203</v>
      </c>
      <c r="D40" s="231" t="s">
        <v>140</v>
      </c>
      <c r="E40" s="223" t="s">
        <v>140</v>
      </c>
      <c r="F40" s="224" t="s">
        <v>140</v>
      </c>
      <c r="G40" s="11" t="s">
        <v>140</v>
      </c>
      <c r="H40" s="225" t="s">
        <v>140</v>
      </c>
      <c r="I40" s="212"/>
      <c r="J40" s="198" t="s">
        <v>204</v>
      </c>
      <c r="K40" s="252"/>
      <c r="L40" s="261" t="s">
        <v>142</v>
      </c>
      <c r="M40" s="96" t="s">
        <v>142</v>
      </c>
      <c r="N40" s="96" t="s">
        <v>142</v>
      </c>
      <c r="O40" s="11" t="s">
        <v>140</v>
      </c>
      <c r="P40" s="157"/>
    </row>
    <row r="41" spans="2:16" s="3" customFormat="1" ht="64.5" customHeight="1">
      <c r="B41" s="375"/>
      <c r="C41" s="197" t="s">
        <v>205</v>
      </c>
      <c r="D41" s="231" t="s">
        <v>140</v>
      </c>
      <c r="E41" s="223" t="s">
        <v>140</v>
      </c>
      <c r="F41" s="224" t="s">
        <v>140</v>
      </c>
      <c r="G41" s="11" t="s">
        <v>140</v>
      </c>
      <c r="H41" s="225" t="s">
        <v>140</v>
      </c>
      <c r="I41" s="212"/>
      <c r="J41" s="198" t="s">
        <v>204</v>
      </c>
      <c r="K41" s="252"/>
      <c r="L41" s="261" t="s">
        <v>142</v>
      </c>
      <c r="M41" s="96" t="s">
        <v>142</v>
      </c>
      <c r="N41" s="96" t="s">
        <v>142</v>
      </c>
      <c r="O41" s="11" t="s">
        <v>140</v>
      </c>
      <c r="P41" s="157"/>
    </row>
    <row r="42" spans="2:16" s="3" customFormat="1" ht="79.900000000000006" customHeight="1">
      <c r="B42" s="375"/>
      <c r="C42" s="197" t="s">
        <v>206</v>
      </c>
      <c r="D42" s="231" t="s">
        <v>140</v>
      </c>
      <c r="E42" s="223" t="s">
        <v>140</v>
      </c>
      <c r="F42" s="224" t="s">
        <v>140</v>
      </c>
      <c r="G42" s="11" t="s">
        <v>140</v>
      </c>
      <c r="H42" s="225" t="s">
        <v>140</v>
      </c>
      <c r="I42" s="166"/>
      <c r="J42" s="199" t="s">
        <v>207</v>
      </c>
      <c r="K42" s="252"/>
      <c r="L42" s="261" t="s">
        <v>142</v>
      </c>
      <c r="M42" s="96" t="s">
        <v>142</v>
      </c>
      <c r="N42" s="96" t="s">
        <v>142</v>
      </c>
      <c r="O42" s="11" t="s">
        <v>140</v>
      </c>
      <c r="P42" s="157"/>
    </row>
    <row r="43" spans="2:16" s="3" customFormat="1" ht="87" customHeight="1">
      <c r="B43" s="376"/>
      <c r="C43" s="197" t="s">
        <v>208</v>
      </c>
      <c r="D43" s="231" t="s">
        <v>140</v>
      </c>
      <c r="E43" s="223" t="s">
        <v>140</v>
      </c>
      <c r="F43" s="224" t="s">
        <v>140</v>
      </c>
      <c r="G43" s="11" t="s">
        <v>140</v>
      </c>
      <c r="H43" s="225" t="s">
        <v>140</v>
      </c>
      <c r="I43" s="212"/>
      <c r="J43" s="200" t="s">
        <v>209</v>
      </c>
      <c r="K43" s="252"/>
      <c r="L43" s="261" t="s">
        <v>142</v>
      </c>
      <c r="M43" s="96" t="s">
        <v>142</v>
      </c>
      <c r="N43" s="96" t="s">
        <v>142</v>
      </c>
      <c r="O43" s="11" t="s">
        <v>140</v>
      </c>
      <c r="P43" s="157"/>
    </row>
    <row r="44" spans="2:16" s="3" customFormat="1" ht="69.400000000000006" customHeight="1">
      <c r="B44" s="374" t="s">
        <v>176</v>
      </c>
      <c r="C44" s="197" t="s">
        <v>210</v>
      </c>
      <c r="D44" s="231" t="s">
        <v>140</v>
      </c>
      <c r="E44" s="223" t="s">
        <v>140</v>
      </c>
      <c r="F44" s="224" t="s">
        <v>140</v>
      </c>
      <c r="G44" s="11" t="s">
        <v>140</v>
      </c>
      <c r="H44" s="225" t="s">
        <v>140</v>
      </c>
      <c r="I44" s="212"/>
      <c r="J44" s="200" t="s">
        <v>211</v>
      </c>
      <c r="K44" s="252"/>
      <c r="L44" s="261" t="s">
        <v>142</v>
      </c>
      <c r="M44" s="96" t="s">
        <v>142</v>
      </c>
      <c r="N44" s="96" t="s">
        <v>142</v>
      </c>
      <c r="O44" s="11" t="s">
        <v>140</v>
      </c>
      <c r="P44" s="157"/>
    </row>
    <row r="45" spans="2:16" s="3" customFormat="1" ht="64.5" customHeight="1">
      <c r="B45" s="375"/>
      <c r="C45" s="197" t="s">
        <v>212</v>
      </c>
      <c r="D45" s="231" t="s">
        <v>140</v>
      </c>
      <c r="E45" s="223" t="s">
        <v>140</v>
      </c>
      <c r="F45" s="224" t="s">
        <v>140</v>
      </c>
      <c r="G45" s="11" t="s">
        <v>140</v>
      </c>
      <c r="H45" s="225" t="s">
        <v>140</v>
      </c>
      <c r="I45" s="212"/>
      <c r="J45" s="200" t="s">
        <v>213</v>
      </c>
      <c r="K45" s="252"/>
      <c r="L45" s="261" t="s">
        <v>142</v>
      </c>
      <c r="M45" s="96" t="s">
        <v>142</v>
      </c>
      <c r="N45" s="96" t="s">
        <v>142</v>
      </c>
      <c r="O45" s="11" t="s">
        <v>140</v>
      </c>
      <c r="P45" s="157"/>
    </row>
    <row r="46" spans="2:16" s="3" customFormat="1" ht="66.400000000000006" customHeight="1">
      <c r="B46" s="376"/>
      <c r="C46" s="197" t="s">
        <v>214</v>
      </c>
      <c r="D46" s="231" t="s">
        <v>140</v>
      </c>
      <c r="E46" s="223" t="s">
        <v>140</v>
      </c>
      <c r="F46" s="224" t="s">
        <v>140</v>
      </c>
      <c r="G46" s="11" t="s">
        <v>140</v>
      </c>
      <c r="H46" s="225" t="s">
        <v>140</v>
      </c>
      <c r="I46" s="212"/>
      <c r="J46" s="200" t="s">
        <v>215</v>
      </c>
      <c r="K46" s="252"/>
      <c r="L46" s="261" t="s">
        <v>142</v>
      </c>
      <c r="M46" s="96" t="s">
        <v>142</v>
      </c>
      <c r="N46" s="96" t="s">
        <v>142</v>
      </c>
      <c r="O46" s="11" t="s">
        <v>140</v>
      </c>
      <c r="P46" s="157"/>
    </row>
    <row r="47" spans="2:16" s="3" customFormat="1" ht="71.650000000000006" customHeight="1">
      <c r="B47" s="374" t="s">
        <v>181</v>
      </c>
      <c r="C47" s="197" t="s">
        <v>216</v>
      </c>
      <c r="D47" s="231" t="s">
        <v>140</v>
      </c>
      <c r="E47" s="223" t="s">
        <v>140</v>
      </c>
      <c r="F47" s="224" t="s">
        <v>140</v>
      </c>
      <c r="G47" s="11" t="s">
        <v>140</v>
      </c>
      <c r="H47" s="225" t="s">
        <v>140</v>
      </c>
      <c r="I47" s="166"/>
      <c r="J47" s="201" t="s">
        <v>217</v>
      </c>
      <c r="K47" s="252"/>
      <c r="L47" s="261" t="s">
        <v>142</v>
      </c>
      <c r="M47" s="96" t="s">
        <v>142</v>
      </c>
      <c r="N47" s="96" t="s">
        <v>142</v>
      </c>
      <c r="O47" s="11" t="s">
        <v>140</v>
      </c>
      <c r="P47" s="157"/>
    </row>
    <row r="48" spans="2:16" s="3" customFormat="1" ht="59.65" customHeight="1">
      <c r="B48" s="375"/>
      <c r="C48" s="197" t="s">
        <v>218</v>
      </c>
      <c r="D48" s="231" t="s">
        <v>140</v>
      </c>
      <c r="E48" s="223" t="s">
        <v>140</v>
      </c>
      <c r="F48" s="224" t="s">
        <v>140</v>
      </c>
      <c r="G48" s="11" t="s">
        <v>140</v>
      </c>
      <c r="H48" s="225" t="s">
        <v>140</v>
      </c>
      <c r="I48" s="212"/>
      <c r="J48" s="200" t="s">
        <v>219</v>
      </c>
      <c r="K48" s="252"/>
      <c r="L48" s="261" t="s">
        <v>142</v>
      </c>
      <c r="M48" s="96" t="s">
        <v>142</v>
      </c>
      <c r="N48" s="96" t="s">
        <v>142</v>
      </c>
      <c r="O48" s="11" t="s">
        <v>140</v>
      </c>
      <c r="P48" s="157"/>
    </row>
    <row r="49" spans="2:16" s="3" customFormat="1" ht="85.5" customHeight="1">
      <c r="B49" s="375"/>
      <c r="C49" s="197" t="s">
        <v>220</v>
      </c>
      <c r="D49" s="231" t="s">
        <v>140</v>
      </c>
      <c r="E49" s="223" t="s">
        <v>140</v>
      </c>
      <c r="F49" s="224" t="s">
        <v>140</v>
      </c>
      <c r="G49" s="11" t="s">
        <v>140</v>
      </c>
      <c r="H49" s="225" t="s">
        <v>140</v>
      </c>
      <c r="I49" s="212"/>
      <c r="J49" s="198" t="s">
        <v>221</v>
      </c>
      <c r="K49" s="252"/>
      <c r="L49" s="261" t="s">
        <v>142</v>
      </c>
      <c r="M49" s="96" t="s">
        <v>142</v>
      </c>
      <c r="N49" s="96" t="s">
        <v>142</v>
      </c>
      <c r="O49" s="11" t="s">
        <v>140</v>
      </c>
      <c r="P49" s="157"/>
    </row>
    <row r="50" spans="2:16" s="3" customFormat="1" ht="71.650000000000006" customHeight="1">
      <c r="B50" s="376"/>
      <c r="C50" s="197" t="s">
        <v>222</v>
      </c>
      <c r="D50" s="231" t="s">
        <v>140</v>
      </c>
      <c r="E50" s="223" t="s">
        <v>140</v>
      </c>
      <c r="F50" s="224" t="s">
        <v>140</v>
      </c>
      <c r="G50" s="11" t="s">
        <v>140</v>
      </c>
      <c r="H50" s="225" t="s">
        <v>140</v>
      </c>
      <c r="I50" s="212"/>
      <c r="J50" s="198" t="s">
        <v>223</v>
      </c>
      <c r="K50" s="252"/>
      <c r="L50" s="261" t="s">
        <v>142</v>
      </c>
      <c r="M50" s="96" t="s">
        <v>142</v>
      </c>
      <c r="N50" s="96" t="s">
        <v>142</v>
      </c>
      <c r="O50" s="11" t="s">
        <v>140</v>
      </c>
      <c r="P50" s="157"/>
    </row>
    <row r="51" spans="2:16" s="3" customFormat="1" ht="58.5" customHeight="1">
      <c r="B51" s="374" t="s">
        <v>190</v>
      </c>
      <c r="C51" s="197" t="s">
        <v>224</v>
      </c>
      <c r="D51" s="231" t="s">
        <v>140</v>
      </c>
      <c r="E51" s="223" t="s">
        <v>140</v>
      </c>
      <c r="F51" s="224" t="s">
        <v>140</v>
      </c>
      <c r="G51" s="11" t="s">
        <v>140</v>
      </c>
      <c r="H51" s="225" t="s">
        <v>140</v>
      </c>
      <c r="I51" s="212"/>
      <c r="J51" s="198" t="s">
        <v>225</v>
      </c>
      <c r="K51" s="252"/>
      <c r="L51" s="261" t="s">
        <v>142</v>
      </c>
      <c r="M51" s="96" t="s">
        <v>142</v>
      </c>
      <c r="N51" s="96" t="s">
        <v>142</v>
      </c>
      <c r="O51" s="11" t="s">
        <v>140</v>
      </c>
      <c r="P51" s="157"/>
    </row>
    <row r="52" spans="2:16" s="3" customFormat="1" ht="88.15" customHeight="1">
      <c r="B52" s="375"/>
      <c r="C52" s="197" t="s">
        <v>226</v>
      </c>
      <c r="D52" s="231" t="s">
        <v>140</v>
      </c>
      <c r="E52" s="223" t="s">
        <v>140</v>
      </c>
      <c r="F52" s="224" t="s">
        <v>140</v>
      </c>
      <c r="G52" s="11" t="s">
        <v>140</v>
      </c>
      <c r="H52" s="225" t="s">
        <v>140</v>
      </c>
      <c r="I52" s="212"/>
      <c r="J52" s="198" t="s">
        <v>227</v>
      </c>
      <c r="K52" s="252"/>
      <c r="L52" s="261" t="s">
        <v>142</v>
      </c>
      <c r="M52" s="96" t="s">
        <v>142</v>
      </c>
      <c r="N52" s="96" t="s">
        <v>142</v>
      </c>
      <c r="O52" s="11" t="s">
        <v>140</v>
      </c>
      <c r="P52" s="157"/>
    </row>
    <row r="53" spans="2:16" s="3" customFormat="1" ht="97.15" customHeight="1">
      <c r="B53" s="375"/>
      <c r="C53" s="207" t="s">
        <v>228</v>
      </c>
      <c r="D53" s="231" t="s">
        <v>140</v>
      </c>
      <c r="E53" s="223" t="s">
        <v>140</v>
      </c>
      <c r="F53" s="224" t="s">
        <v>140</v>
      </c>
      <c r="G53" s="11" t="s">
        <v>140</v>
      </c>
      <c r="H53" s="225" t="s">
        <v>140</v>
      </c>
      <c r="I53" s="212"/>
      <c r="J53" s="198" t="s">
        <v>229</v>
      </c>
      <c r="K53" s="252"/>
      <c r="L53" s="261" t="s">
        <v>142</v>
      </c>
      <c r="M53" s="96" t="s">
        <v>142</v>
      </c>
      <c r="N53" s="96" t="s">
        <v>142</v>
      </c>
      <c r="O53" s="11" t="s">
        <v>140</v>
      </c>
      <c r="P53" s="157"/>
    </row>
    <row r="54" spans="2:16" s="13" customFormat="1" ht="23.1" customHeight="1">
      <c r="B54" s="145" t="s">
        <v>230</v>
      </c>
      <c r="C54" s="85"/>
      <c r="D54" s="237"/>
      <c r="E54" s="238"/>
      <c r="F54" s="239"/>
      <c r="G54" s="240"/>
      <c r="H54" s="241"/>
      <c r="I54" s="164"/>
      <c r="J54" s="136"/>
      <c r="K54" s="255"/>
      <c r="L54" s="262"/>
      <c r="M54" s="136"/>
      <c r="N54" s="136"/>
      <c r="O54" s="136"/>
      <c r="P54" s="89"/>
    </row>
    <row r="55" spans="2:16" s="3" customFormat="1" ht="73.900000000000006" customHeight="1">
      <c r="B55" s="146" t="s">
        <v>231</v>
      </c>
      <c r="C55" s="84" t="s">
        <v>232</v>
      </c>
      <c r="D55" s="222" t="s">
        <v>140</v>
      </c>
      <c r="E55" s="223" t="s">
        <v>140</v>
      </c>
      <c r="F55" s="224" t="s">
        <v>140</v>
      </c>
      <c r="G55" s="11" t="s">
        <v>140</v>
      </c>
      <c r="H55" s="225" t="s">
        <v>140</v>
      </c>
      <c r="I55" s="212"/>
      <c r="J55" s="198" t="s">
        <v>233</v>
      </c>
      <c r="K55" s="252"/>
      <c r="L55" s="261" t="s">
        <v>142</v>
      </c>
      <c r="M55" s="96" t="s">
        <v>142</v>
      </c>
      <c r="N55" s="96" t="s">
        <v>142</v>
      </c>
      <c r="O55" s="11" t="s">
        <v>140</v>
      </c>
      <c r="P55" s="154"/>
    </row>
    <row r="56" spans="2:16" s="3" customFormat="1" ht="203.45" customHeight="1">
      <c r="B56" s="156" t="s">
        <v>234</v>
      </c>
      <c r="C56" s="82" t="s">
        <v>235</v>
      </c>
      <c r="D56" s="222" t="s">
        <v>140</v>
      </c>
      <c r="E56" s="223" t="s">
        <v>140</v>
      </c>
      <c r="F56" s="224" t="s">
        <v>140</v>
      </c>
      <c r="G56" s="11" t="s">
        <v>140</v>
      </c>
      <c r="H56" s="225" t="s">
        <v>140</v>
      </c>
      <c r="I56" s="166"/>
      <c r="J56" s="203" t="s">
        <v>236</v>
      </c>
      <c r="K56" s="252"/>
      <c r="L56" s="261" t="s">
        <v>142</v>
      </c>
      <c r="M56" s="96" t="s">
        <v>142</v>
      </c>
      <c r="N56" s="96" t="s">
        <v>142</v>
      </c>
      <c r="O56" s="11" t="s">
        <v>140</v>
      </c>
      <c r="P56" s="157"/>
    </row>
    <row r="57" spans="2:16" s="13" customFormat="1" ht="23.1" customHeight="1">
      <c r="B57" s="145" t="s">
        <v>237</v>
      </c>
      <c r="C57" s="85"/>
      <c r="D57" s="237"/>
      <c r="E57" s="238"/>
      <c r="F57" s="239"/>
      <c r="G57" s="240"/>
      <c r="H57" s="241"/>
      <c r="I57" s="164"/>
      <c r="J57" s="136"/>
      <c r="K57" s="255"/>
      <c r="L57" s="262"/>
      <c r="M57" s="136"/>
      <c r="N57" s="136"/>
      <c r="O57" s="136"/>
      <c r="P57" s="89"/>
    </row>
    <row r="58" spans="2:16" s="3" customFormat="1" ht="73.900000000000006" customHeight="1">
      <c r="B58" s="373" t="s">
        <v>238</v>
      </c>
      <c r="C58" s="84" t="s">
        <v>239</v>
      </c>
      <c r="D58" s="231" t="s">
        <v>140</v>
      </c>
      <c r="E58" s="223" t="s">
        <v>140</v>
      </c>
      <c r="F58" s="224" t="s">
        <v>140</v>
      </c>
      <c r="G58" s="11" t="s">
        <v>140</v>
      </c>
      <c r="H58" s="225" t="s">
        <v>140</v>
      </c>
      <c r="I58" s="212"/>
      <c r="J58" s="198" t="s">
        <v>240</v>
      </c>
      <c r="K58" s="252"/>
      <c r="L58" s="261" t="s">
        <v>142</v>
      </c>
      <c r="M58" s="96" t="s">
        <v>142</v>
      </c>
      <c r="N58" s="96" t="s">
        <v>142</v>
      </c>
      <c r="O58" s="11" t="s">
        <v>140</v>
      </c>
      <c r="P58" s="154"/>
    </row>
    <row r="59" spans="2:16" s="3" customFormat="1" ht="67.5" customHeight="1">
      <c r="B59" s="373"/>
      <c r="C59" s="81" t="s">
        <v>241</v>
      </c>
      <c r="D59" s="231" t="s">
        <v>140</v>
      </c>
      <c r="E59" s="223" t="s">
        <v>140</v>
      </c>
      <c r="F59" s="224" t="s">
        <v>140</v>
      </c>
      <c r="G59" s="11" t="s">
        <v>140</v>
      </c>
      <c r="H59" s="225" t="s">
        <v>140</v>
      </c>
      <c r="I59" s="212"/>
      <c r="J59" s="198" t="s">
        <v>242</v>
      </c>
      <c r="K59" s="252"/>
      <c r="L59" s="261" t="s">
        <v>142</v>
      </c>
      <c r="M59" s="96" t="s">
        <v>142</v>
      </c>
      <c r="N59" s="96" t="s">
        <v>142</v>
      </c>
      <c r="O59" s="11" t="s">
        <v>140</v>
      </c>
      <c r="P59" s="157"/>
    </row>
    <row r="60" spans="2:16" s="3" customFormat="1" ht="70.150000000000006" customHeight="1">
      <c r="B60" s="373"/>
      <c r="C60" s="81" t="s">
        <v>243</v>
      </c>
      <c r="D60" s="231" t="s">
        <v>140</v>
      </c>
      <c r="E60" s="223" t="s">
        <v>140</v>
      </c>
      <c r="F60" s="224" t="s">
        <v>140</v>
      </c>
      <c r="G60" s="11" t="s">
        <v>140</v>
      </c>
      <c r="H60" s="225" t="s">
        <v>140</v>
      </c>
      <c r="I60" s="212"/>
      <c r="J60" s="198" t="s">
        <v>244</v>
      </c>
      <c r="K60" s="252"/>
      <c r="L60" s="261" t="s">
        <v>142</v>
      </c>
      <c r="M60" s="96" t="s">
        <v>142</v>
      </c>
      <c r="N60" s="96" t="s">
        <v>142</v>
      </c>
      <c r="O60" s="11" t="s">
        <v>140</v>
      </c>
      <c r="P60" s="157"/>
    </row>
    <row r="61" spans="2:16" s="3" customFormat="1" ht="60" customHeight="1">
      <c r="B61" s="373"/>
      <c r="C61" s="81" t="s">
        <v>245</v>
      </c>
      <c r="D61" s="231" t="s">
        <v>140</v>
      </c>
      <c r="E61" s="223" t="s">
        <v>140</v>
      </c>
      <c r="F61" s="224" t="s">
        <v>140</v>
      </c>
      <c r="G61" s="11" t="s">
        <v>140</v>
      </c>
      <c r="H61" s="225" t="s">
        <v>140</v>
      </c>
      <c r="I61" s="212"/>
      <c r="J61" s="198" t="s">
        <v>244</v>
      </c>
      <c r="K61" s="252"/>
      <c r="L61" s="261" t="s">
        <v>142</v>
      </c>
      <c r="M61" s="96" t="s">
        <v>142</v>
      </c>
      <c r="N61" s="96" t="s">
        <v>142</v>
      </c>
      <c r="O61" s="11" t="s">
        <v>140</v>
      </c>
      <c r="P61" s="157"/>
    </row>
    <row r="62" spans="2:16" s="3" customFormat="1" ht="60" customHeight="1">
      <c r="B62" s="373"/>
      <c r="C62" s="197" t="s">
        <v>246</v>
      </c>
      <c r="D62" s="231" t="s">
        <v>140</v>
      </c>
      <c r="E62" s="223" t="s">
        <v>140</v>
      </c>
      <c r="F62" s="224" t="s">
        <v>140</v>
      </c>
      <c r="G62" s="11" t="s">
        <v>140</v>
      </c>
      <c r="H62" s="225" t="s">
        <v>140</v>
      </c>
      <c r="I62" s="212"/>
      <c r="J62" s="198" t="s">
        <v>247</v>
      </c>
      <c r="K62" s="252"/>
      <c r="L62" s="261" t="s">
        <v>142</v>
      </c>
      <c r="M62" s="96" t="s">
        <v>142</v>
      </c>
      <c r="N62" s="96" t="s">
        <v>142</v>
      </c>
      <c r="O62" s="11" t="s">
        <v>140</v>
      </c>
      <c r="P62" s="157"/>
    </row>
    <row r="63" spans="2:16" s="3" customFormat="1" ht="192.6" customHeight="1">
      <c r="B63" s="384"/>
      <c r="C63" s="208" t="s">
        <v>248</v>
      </c>
      <c r="D63" s="231" t="s">
        <v>140</v>
      </c>
      <c r="E63" s="223" t="s">
        <v>140</v>
      </c>
      <c r="F63" s="224" t="s">
        <v>140</v>
      </c>
      <c r="G63" s="11" t="s">
        <v>140</v>
      </c>
      <c r="H63" s="225" t="s">
        <v>140</v>
      </c>
      <c r="I63" s="212"/>
      <c r="J63" s="198" t="s">
        <v>249</v>
      </c>
      <c r="K63" s="252"/>
      <c r="L63" s="261" t="s">
        <v>142</v>
      </c>
      <c r="M63" s="96" t="s">
        <v>142</v>
      </c>
      <c r="N63" s="96" t="s">
        <v>142</v>
      </c>
      <c r="O63" s="11" t="s">
        <v>140</v>
      </c>
      <c r="P63" s="157"/>
    </row>
    <row r="64" spans="2:16" s="3" customFormat="1" ht="59.65" customHeight="1">
      <c r="B64" s="372" t="s">
        <v>250</v>
      </c>
      <c r="C64" s="197" t="s">
        <v>251</v>
      </c>
      <c r="D64" s="231" t="s">
        <v>140</v>
      </c>
      <c r="E64" s="223" t="s">
        <v>140</v>
      </c>
      <c r="F64" s="224" t="s">
        <v>140</v>
      </c>
      <c r="G64" s="11" t="s">
        <v>140</v>
      </c>
      <c r="H64" s="225" t="s">
        <v>140</v>
      </c>
      <c r="I64" s="212"/>
      <c r="J64" s="198" t="s">
        <v>252</v>
      </c>
      <c r="K64" s="252"/>
      <c r="L64" s="261" t="s">
        <v>142</v>
      </c>
      <c r="M64" s="96" t="s">
        <v>142</v>
      </c>
      <c r="N64" s="96" t="s">
        <v>142</v>
      </c>
      <c r="O64" s="11" t="s">
        <v>140</v>
      </c>
      <c r="P64" s="157"/>
    </row>
    <row r="65" spans="2:16" s="3" customFormat="1" ht="52.9" customHeight="1">
      <c r="B65" s="373"/>
      <c r="C65" s="197" t="s">
        <v>253</v>
      </c>
      <c r="D65" s="231" t="s">
        <v>140</v>
      </c>
      <c r="E65" s="223" t="s">
        <v>140</v>
      </c>
      <c r="F65" s="224" t="s">
        <v>140</v>
      </c>
      <c r="G65" s="11" t="s">
        <v>140</v>
      </c>
      <c r="H65" s="225" t="s">
        <v>140</v>
      </c>
      <c r="I65" s="212"/>
      <c r="J65" s="198" t="s">
        <v>254</v>
      </c>
      <c r="K65" s="252"/>
      <c r="L65" s="261" t="s">
        <v>142</v>
      </c>
      <c r="M65" s="96" t="s">
        <v>142</v>
      </c>
      <c r="N65" s="96" t="s">
        <v>142</v>
      </c>
      <c r="O65" s="11" t="s">
        <v>140</v>
      </c>
      <c r="P65" s="157"/>
    </row>
    <row r="66" spans="2:16" s="3" customFormat="1" ht="70.150000000000006" customHeight="1">
      <c r="B66" s="373"/>
      <c r="C66" s="197" t="s">
        <v>255</v>
      </c>
      <c r="D66" s="231" t="s">
        <v>140</v>
      </c>
      <c r="E66" s="223" t="s">
        <v>140</v>
      </c>
      <c r="F66" s="224" t="s">
        <v>140</v>
      </c>
      <c r="G66" s="11" t="s">
        <v>140</v>
      </c>
      <c r="H66" s="225" t="s">
        <v>140</v>
      </c>
      <c r="I66" s="166"/>
      <c r="J66" s="199" t="s">
        <v>256</v>
      </c>
      <c r="K66" s="252"/>
      <c r="L66" s="261" t="s">
        <v>142</v>
      </c>
      <c r="M66" s="96" t="s">
        <v>142</v>
      </c>
      <c r="N66" s="96" t="s">
        <v>142</v>
      </c>
      <c r="O66" s="11" t="s">
        <v>140</v>
      </c>
      <c r="P66" s="157"/>
    </row>
    <row r="67" spans="2:16" s="3" customFormat="1" ht="64.150000000000006" customHeight="1">
      <c r="B67" s="373"/>
      <c r="C67" s="197" t="s">
        <v>257</v>
      </c>
      <c r="D67" s="231" t="s">
        <v>140</v>
      </c>
      <c r="E67" s="223" t="s">
        <v>140</v>
      </c>
      <c r="F67" s="224" t="s">
        <v>140</v>
      </c>
      <c r="G67" s="11" t="s">
        <v>140</v>
      </c>
      <c r="H67" s="225" t="s">
        <v>140</v>
      </c>
      <c r="I67" s="166"/>
      <c r="J67" s="199" t="s">
        <v>258</v>
      </c>
      <c r="K67" s="252"/>
      <c r="L67" s="261" t="s">
        <v>142</v>
      </c>
      <c r="M67" s="96" t="s">
        <v>142</v>
      </c>
      <c r="N67" s="96" t="s">
        <v>142</v>
      </c>
      <c r="O67" s="11" t="s">
        <v>140</v>
      </c>
      <c r="P67" s="157"/>
    </row>
    <row r="68" spans="2:16" s="3" customFormat="1" ht="67.150000000000006" customHeight="1">
      <c r="B68" s="372" t="s">
        <v>259</v>
      </c>
      <c r="C68" s="197" t="s">
        <v>260</v>
      </c>
      <c r="D68" s="231" t="s">
        <v>140</v>
      </c>
      <c r="E68" s="223" t="s">
        <v>140</v>
      </c>
      <c r="F68" s="224" t="s">
        <v>140</v>
      </c>
      <c r="G68" s="11" t="s">
        <v>140</v>
      </c>
      <c r="H68" s="225" t="s">
        <v>140</v>
      </c>
      <c r="I68" s="212"/>
      <c r="J68" s="198" t="s">
        <v>261</v>
      </c>
      <c r="K68" s="252"/>
      <c r="L68" s="261" t="s">
        <v>142</v>
      </c>
      <c r="M68" s="96" t="s">
        <v>142</v>
      </c>
      <c r="N68" s="96" t="s">
        <v>142</v>
      </c>
      <c r="O68" s="11" t="s">
        <v>140</v>
      </c>
      <c r="P68" s="157"/>
    </row>
    <row r="69" spans="2:16" s="3" customFormat="1" ht="78" customHeight="1">
      <c r="B69" s="373"/>
      <c r="C69" s="207" t="s">
        <v>262</v>
      </c>
      <c r="D69" s="231" t="s">
        <v>140</v>
      </c>
      <c r="E69" s="223" t="s">
        <v>140</v>
      </c>
      <c r="F69" s="224" t="s">
        <v>140</v>
      </c>
      <c r="G69" s="11" t="s">
        <v>140</v>
      </c>
      <c r="H69" s="225" t="s">
        <v>140</v>
      </c>
      <c r="I69" s="166"/>
      <c r="J69" s="198" t="s">
        <v>263</v>
      </c>
      <c r="K69" s="256"/>
      <c r="L69" s="261" t="s">
        <v>142</v>
      </c>
      <c r="M69" s="96" t="s">
        <v>142</v>
      </c>
      <c r="N69" s="96" t="s">
        <v>142</v>
      </c>
      <c r="O69" s="11" t="s">
        <v>140</v>
      </c>
      <c r="P69" s="157"/>
    </row>
    <row r="70" spans="2:16" s="13" customFormat="1" ht="23.1" customHeight="1">
      <c r="B70" s="147" t="s">
        <v>264</v>
      </c>
      <c r="C70" s="86"/>
      <c r="D70" s="242"/>
      <c r="E70" s="243"/>
      <c r="F70" s="244"/>
      <c r="G70" s="245"/>
      <c r="H70" s="246"/>
      <c r="I70" s="165"/>
      <c r="J70" s="137"/>
      <c r="K70" s="257"/>
      <c r="L70" s="219"/>
      <c r="M70" s="23"/>
      <c r="N70" s="23"/>
      <c r="O70" s="23"/>
      <c r="P70" s="161"/>
    </row>
    <row r="71" spans="2:16" s="3" customFormat="1" ht="74.650000000000006" customHeight="1">
      <c r="B71" s="148" t="s">
        <v>265</v>
      </c>
      <c r="C71" s="84" t="s">
        <v>266</v>
      </c>
      <c r="D71" s="222" t="s">
        <v>140</v>
      </c>
      <c r="E71" s="223" t="s">
        <v>140</v>
      </c>
      <c r="F71" s="224" t="s">
        <v>140</v>
      </c>
      <c r="G71" s="11" t="s">
        <v>140</v>
      </c>
      <c r="H71" s="225" t="s">
        <v>140</v>
      </c>
      <c r="I71" s="212"/>
      <c r="J71" s="198" t="s">
        <v>267</v>
      </c>
      <c r="K71" s="252"/>
      <c r="L71" s="261" t="s">
        <v>142</v>
      </c>
      <c r="M71" s="96" t="s">
        <v>142</v>
      </c>
      <c r="N71" s="96" t="s">
        <v>142</v>
      </c>
      <c r="O71" s="11" t="s">
        <v>140</v>
      </c>
      <c r="P71" s="154"/>
    </row>
    <row r="72" spans="2:16" s="3" customFormat="1" ht="83.65" customHeight="1">
      <c r="B72" s="149" t="s">
        <v>268</v>
      </c>
      <c r="C72" s="81" t="s">
        <v>269</v>
      </c>
      <c r="D72" s="222" t="s">
        <v>140</v>
      </c>
      <c r="E72" s="223" t="s">
        <v>140</v>
      </c>
      <c r="F72" s="224" t="s">
        <v>140</v>
      </c>
      <c r="G72" s="11" t="s">
        <v>140</v>
      </c>
      <c r="H72" s="225" t="s">
        <v>140</v>
      </c>
      <c r="I72" s="212"/>
      <c r="J72" s="198" t="s">
        <v>270</v>
      </c>
      <c r="K72" s="252"/>
      <c r="L72" s="261" t="s">
        <v>142</v>
      </c>
      <c r="M72" s="96" t="s">
        <v>142</v>
      </c>
      <c r="N72" s="96" t="s">
        <v>142</v>
      </c>
      <c r="O72" s="11" t="s">
        <v>140</v>
      </c>
      <c r="P72" s="157"/>
    </row>
    <row r="73" spans="2:16" s="3" customFormat="1" ht="78.400000000000006" customHeight="1">
      <c r="B73" s="380" t="s">
        <v>271</v>
      </c>
      <c r="C73" s="197" t="s">
        <v>272</v>
      </c>
      <c r="D73" s="222" t="s">
        <v>140</v>
      </c>
      <c r="E73" s="223" t="s">
        <v>140</v>
      </c>
      <c r="F73" s="224" t="s">
        <v>140</v>
      </c>
      <c r="G73" s="11" t="s">
        <v>140</v>
      </c>
      <c r="H73" s="225" t="s">
        <v>140</v>
      </c>
      <c r="I73" s="212"/>
      <c r="J73" s="198" t="s">
        <v>273</v>
      </c>
      <c r="K73" s="252"/>
      <c r="L73" s="261" t="s">
        <v>142</v>
      </c>
      <c r="M73" s="96" t="s">
        <v>142</v>
      </c>
      <c r="N73" s="96" t="s">
        <v>142</v>
      </c>
      <c r="O73" s="11" t="s">
        <v>140</v>
      </c>
      <c r="P73" s="157"/>
    </row>
    <row r="74" spans="2:16" s="3" customFormat="1" ht="70.900000000000006" customHeight="1">
      <c r="B74" s="381"/>
      <c r="C74" s="207" t="s">
        <v>274</v>
      </c>
      <c r="D74" s="222" t="s">
        <v>140</v>
      </c>
      <c r="E74" s="223" t="s">
        <v>140</v>
      </c>
      <c r="F74" s="224" t="s">
        <v>140</v>
      </c>
      <c r="G74" s="11" t="s">
        <v>140</v>
      </c>
      <c r="H74" s="225" t="s">
        <v>140</v>
      </c>
      <c r="I74" s="212"/>
      <c r="J74" s="198" t="s">
        <v>275</v>
      </c>
      <c r="K74" s="252"/>
      <c r="L74" s="261" t="s">
        <v>142</v>
      </c>
      <c r="M74" s="96" t="s">
        <v>142</v>
      </c>
      <c r="N74" s="96" t="s">
        <v>142</v>
      </c>
      <c r="O74" s="11" t="s">
        <v>140</v>
      </c>
      <c r="P74" s="157"/>
    </row>
    <row r="75" spans="2:16" s="3" customFormat="1" ht="78.400000000000006" customHeight="1">
      <c r="B75" s="381"/>
      <c r="C75" s="207" t="s">
        <v>276</v>
      </c>
      <c r="D75" s="222" t="s">
        <v>140</v>
      </c>
      <c r="E75" s="223" t="s">
        <v>140</v>
      </c>
      <c r="F75" s="224" t="s">
        <v>140</v>
      </c>
      <c r="G75" s="11" t="s">
        <v>140</v>
      </c>
      <c r="H75" s="225" t="s">
        <v>140</v>
      </c>
      <c r="I75" s="212"/>
      <c r="J75" s="198" t="s">
        <v>277</v>
      </c>
      <c r="K75" s="252"/>
      <c r="L75" s="261" t="s">
        <v>142</v>
      </c>
      <c r="M75" s="96" t="s">
        <v>142</v>
      </c>
      <c r="N75" s="96" t="s">
        <v>142</v>
      </c>
      <c r="O75" s="11" t="s">
        <v>140</v>
      </c>
      <c r="P75" s="157"/>
    </row>
    <row r="76" spans="2:16" s="3" customFormat="1" ht="78.400000000000006" customHeight="1">
      <c r="B76" s="381"/>
      <c r="C76" s="207" t="s">
        <v>278</v>
      </c>
      <c r="D76" s="222" t="s">
        <v>140</v>
      </c>
      <c r="E76" s="223" t="s">
        <v>140</v>
      </c>
      <c r="F76" s="224" t="s">
        <v>140</v>
      </c>
      <c r="G76" s="11" t="s">
        <v>140</v>
      </c>
      <c r="H76" s="225" t="s">
        <v>140</v>
      </c>
      <c r="I76" s="212"/>
      <c r="J76" s="198" t="s">
        <v>279</v>
      </c>
      <c r="K76" s="252"/>
      <c r="L76" s="261" t="s">
        <v>142</v>
      </c>
      <c r="M76" s="96" t="s">
        <v>142</v>
      </c>
      <c r="N76" s="96" t="s">
        <v>142</v>
      </c>
      <c r="O76" s="11" t="s">
        <v>140</v>
      </c>
      <c r="P76" s="157"/>
    </row>
    <row r="77" spans="2:16" s="3" customFormat="1" ht="98.65" customHeight="1">
      <c r="B77" s="381"/>
      <c r="C77" s="207" t="s">
        <v>280</v>
      </c>
      <c r="D77" s="222" t="s">
        <v>140</v>
      </c>
      <c r="E77" s="223" t="s">
        <v>140</v>
      </c>
      <c r="F77" s="224" t="s">
        <v>140</v>
      </c>
      <c r="G77" s="11" t="s">
        <v>140</v>
      </c>
      <c r="H77" s="225" t="s">
        <v>140</v>
      </c>
      <c r="I77" s="212"/>
      <c r="J77" s="198" t="s">
        <v>281</v>
      </c>
      <c r="K77" s="252"/>
      <c r="L77" s="261" t="s">
        <v>142</v>
      </c>
      <c r="M77" s="96" t="s">
        <v>142</v>
      </c>
      <c r="N77" s="96" t="s">
        <v>142</v>
      </c>
      <c r="O77" s="11" t="s">
        <v>140</v>
      </c>
      <c r="P77" s="157"/>
    </row>
    <row r="78" spans="2:16" s="13" customFormat="1" ht="23.1" customHeight="1">
      <c r="B78" s="147" t="s">
        <v>282</v>
      </c>
      <c r="C78" s="86"/>
      <c r="D78" s="242"/>
      <c r="E78" s="243"/>
      <c r="F78" s="244"/>
      <c r="G78" s="245"/>
      <c r="H78" s="246"/>
      <c r="I78" s="165"/>
      <c r="J78" s="137"/>
      <c r="K78" s="257"/>
      <c r="L78" s="219"/>
      <c r="M78" s="23"/>
      <c r="N78" s="23"/>
      <c r="O78" s="23"/>
      <c r="P78" s="161"/>
    </row>
    <row r="79" spans="2:16" s="3" customFormat="1" ht="94.5" customHeight="1">
      <c r="B79" s="202" t="s">
        <v>283</v>
      </c>
      <c r="C79" s="84" t="s">
        <v>284</v>
      </c>
      <c r="D79" s="231" t="s">
        <v>140</v>
      </c>
      <c r="E79" s="223" t="s">
        <v>140</v>
      </c>
      <c r="F79" s="224" t="s">
        <v>140</v>
      </c>
      <c r="G79" s="11" t="s">
        <v>140</v>
      </c>
      <c r="H79" s="225" t="s">
        <v>140</v>
      </c>
      <c r="I79" s="212"/>
      <c r="J79" s="198" t="s">
        <v>285</v>
      </c>
      <c r="K79" s="252"/>
      <c r="L79" s="261" t="s">
        <v>142</v>
      </c>
      <c r="M79" s="96" t="s">
        <v>142</v>
      </c>
      <c r="N79" s="96" t="s">
        <v>142</v>
      </c>
      <c r="O79" s="11" t="s">
        <v>140</v>
      </c>
      <c r="P79" s="157"/>
    </row>
    <row r="80" spans="2:16" s="3" customFormat="1" ht="57" customHeight="1">
      <c r="B80" s="382" t="s">
        <v>286</v>
      </c>
      <c r="C80" s="81" t="s">
        <v>287</v>
      </c>
      <c r="D80" s="231" t="s">
        <v>140</v>
      </c>
      <c r="E80" s="223" t="s">
        <v>140</v>
      </c>
      <c r="F80" s="224" t="s">
        <v>140</v>
      </c>
      <c r="G80" s="11" t="s">
        <v>140</v>
      </c>
      <c r="H80" s="225" t="s">
        <v>140</v>
      </c>
      <c r="I80" s="212"/>
      <c r="J80" s="198" t="s">
        <v>288</v>
      </c>
      <c r="K80" s="252"/>
      <c r="L80" s="261" t="s">
        <v>142</v>
      </c>
      <c r="M80" s="96" t="s">
        <v>142</v>
      </c>
      <c r="N80" s="96" t="s">
        <v>142</v>
      </c>
      <c r="O80" s="11" t="s">
        <v>140</v>
      </c>
      <c r="P80" s="157"/>
    </row>
    <row r="81" spans="2:16" s="3" customFormat="1" ht="59.65" customHeight="1">
      <c r="B81" s="383"/>
      <c r="C81" s="81" t="s">
        <v>289</v>
      </c>
      <c r="D81" s="231" t="s">
        <v>140</v>
      </c>
      <c r="E81" s="223" t="s">
        <v>140</v>
      </c>
      <c r="F81" s="224" t="s">
        <v>140</v>
      </c>
      <c r="G81" s="11" t="s">
        <v>140</v>
      </c>
      <c r="H81" s="225" t="s">
        <v>140</v>
      </c>
      <c r="I81" s="212"/>
      <c r="J81" s="198" t="s">
        <v>290</v>
      </c>
      <c r="K81" s="252"/>
      <c r="L81" s="261" t="s">
        <v>142</v>
      </c>
      <c r="M81" s="96" t="s">
        <v>142</v>
      </c>
      <c r="N81" s="96" t="s">
        <v>142</v>
      </c>
      <c r="O81" s="11" t="s">
        <v>140</v>
      </c>
      <c r="P81" s="157"/>
    </row>
    <row r="82" spans="2:16" s="3" customFormat="1" ht="64.150000000000006" customHeight="1" thickBot="1">
      <c r="B82" s="150" t="s">
        <v>291</v>
      </c>
      <c r="C82" s="204" t="s">
        <v>292</v>
      </c>
      <c r="D82" s="247" t="s">
        <v>140</v>
      </c>
      <c r="E82" s="248" t="s">
        <v>140</v>
      </c>
      <c r="F82" s="249" t="s">
        <v>140</v>
      </c>
      <c r="G82" s="152" t="s">
        <v>140</v>
      </c>
      <c r="H82" s="250" t="s">
        <v>140</v>
      </c>
      <c r="I82" s="213"/>
      <c r="J82" s="205" t="s">
        <v>293</v>
      </c>
      <c r="K82" s="258"/>
      <c r="L82" s="263" t="s">
        <v>142</v>
      </c>
      <c r="M82" s="151" t="s">
        <v>142</v>
      </c>
      <c r="N82" s="151" t="s">
        <v>142</v>
      </c>
      <c r="O82" s="152" t="s">
        <v>140</v>
      </c>
      <c r="P82" s="158"/>
    </row>
  </sheetData>
  <sheetProtection formatCells="0" formatColumns="0" formatRows="0"/>
  <autoFilter ref="L10:O10" xr:uid="{76521782-004C-43FE-B5E9-486B0FF1A4A3}"/>
  <mergeCells count="25">
    <mergeCell ref="B73:B77"/>
    <mergeCell ref="B80:B81"/>
    <mergeCell ref="B58:B63"/>
    <mergeCell ref="B64:B67"/>
    <mergeCell ref="L9:P9"/>
    <mergeCell ref="D9:K9"/>
    <mergeCell ref="B40:B43"/>
    <mergeCell ref="B14:B17"/>
    <mergeCell ref="B20:B21"/>
    <mergeCell ref="B25:B27"/>
    <mergeCell ref="B34:B37"/>
    <mergeCell ref="B9:C9"/>
    <mergeCell ref="B12:B13"/>
    <mergeCell ref="F2:I2"/>
    <mergeCell ref="F3:I3"/>
    <mergeCell ref="F4:I4"/>
    <mergeCell ref="B2:C4"/>
    <mergeCell ref="B68:B69"/>
    <mergeCell ref="B44:B46"/>
    <mergeCell ref="B47:B50"/>
    <mergeCell ref="B51:B53"/>
    <mergeCell ref="B7:J7"/>
    <mergeCell ref="B23:B24"/>
    <mergeCell ref="B28:B29"/>
    <mergeCell ref="B30:B33"/>
  </mergeCells>
  <phoneticPr fontId="10" type="noConversion"/>
  <conditionalFormatting sqref="J12:J18">
    <cfRule type="expression" dxfId="47" priority="79">
      <formula>AND($D12="To be confirmed",$E12="To be confirmed")</formula>
    </cfRule>
    <cfRule type="expression" dxfId="46" priority="80">
      <formula>AND($D12="Partly",$E12="To be confirmed")</formula>
    </cfRule>
    <cfRule type="expression" dxfId="45" priority="81">
      <formula>AND($D12="No",$E12="To be confirmed")</formula>
    </cfRule>
    <cfRule type="expression" dxfId="44" priority="82">
      <formula>AND($D12="Partly",$E12="Yes")</formula>
    </cfRule>
    <cfRule type="expression" dxfId="43" priority="83">
      <formula>AND($D12="To be confirmed",$E12="Yes")</formula>
    </cfRule>
    <cfRule type="expression" dxfId="42" priority="84">
      <formula>AND($D12="No",$E12="Yes")</formula>
    </cfRule>
  </conditionalFormatting>
  <conditionalFormatting sqref="J20:J21">
    <cfRule type="expression" dxfId="41" priority="131">
      <formula>AND($D20="To be confirmed",$E20="Yes")</formula>
    </cfRule>
    <cfRule type="expression" dxfId="40" priority="130">
      <formula>AND($D20="Partly",$E20="Yes")</formula>
    </cfRule>
    <cfRule type="expression" dxfId="39" priority="129">
      <formula>AND($D20="No",$E20="To be confirmed")</formula>
    </cfRule>
    <cfRule type="expression" dxfId="38" priority="128">
      <formula>AND($D20="Partly",$E20="To be confirmed")</formula>
    </cfRule>
    <cfRule type="expression" dxfId="37" priority="127">
      <formula>AND($D20="To be confirmed",$E20="To be confirmed")</formula>
    </cfRule>
    <cfRule type="expression" dxfId="36" priority="132">
      <formula>AND($D20="No",$E20="Yes")</formula>
    </cfRule>
  </conditionalFormatting>
  <conditionalFormatting sqref="J23:J37">
    <cfRule type="expression" dxfId="35" priority="55">
      <formula>AND($D23="To be confirmed",$E23="To be confirmed")</formula>
    </cfRule>
    <cfRule type="expression" dxfId="34" priority="56">
      <formula>AND($D23="Partly",$E23="To be confirmed")</formula>
    </cfRule>
    <cfRule type="expression" dxfId="33" priority="57">
      <formula>AND($D23="No",$E23="To be confirmed")</formula>
    </cfRule>
    <cfRule type="expression" dxfId="32" priority="58">
      <formula>AND($D23="Partly",$E23="Yes")</formula>
    </cfRule>
    <cfRule type="expression" dxfId="31" priority="59">
      <formula>AND($D23="To be confirmed",$E23="Yes")</formula>
    </cfRule>
    <cfRule type="expression" dxfId="30" priority="60">
      <formula>AND($D23="No",$E23="Yes")</formula>
    </cfRule>
  </conditionalFormatting>
  <conditionalFormatting sqref="J39:J53">
    <cfRule type="expression" dxfId="29" priority="37">
      <formula>AND($D39="To be confirmed",$E39="To be confirmed")</formula>
    </cfRule>
    <cfRule type="expression" dxfId="28" priority="42">
      <formula>AND($D39="No",$E39="Yes")</formula>
    </cfRule>
    <cfRule type="expression" dxfId="27" priority="41">
      <formula>AND($D39="To be confirmed",$E39="Yes")</formula>
    </cfRule>
    <cfRule type="expression" dxfId="26" priority="40">
      <formula>AND($D39="Partly",$E39="Yes")</formula>
    </cfRule>
    <cfRule type="expression" dxfId="25" priority="39">
      <formula>AND($D39="No",$E39="To be confirmed")</formula>
    </cfRule>
    <cfRule type="expression" dxfId="24" priority="38">
      <formula>AND($D39="Partly",$E39="To be confirmed")</formula>
    </cfRule>
  </conditionalFormatting>
  <conditionalFormatting sqref="J55:J56">
    <cfRule type="expression" dxfId="23" priority="103">
      <formula>AND($D55="To be confirmed",$E55="To be confirmed")</formula>
    </cfRule>
    <cfRule type="expression" dxfId="22" priority="104">
      <formula>AND($D55="Partly",$E55="To be confirmed")</formula>
    </cfRule>
    <cfRule type="expression" dxfId="21" priority="105">
      <formula>AND($D55="No",$E55="To be confirmed")</formula>
    </cfRule>
    <cfRule type="expression" dxfId="20" priority="106">
      <formula>AND($D55="Partly",$E55="Yes")</formula>
    </cfRule>
    <cfRule type="expression" dxfId="19" priority="107">
      <formula>AND($D55="To be confirmed",$E55="Yes")</formula>
    </cfRule>
    <cfRule type="expression" dxfId="18" priority="108">
      <formula>AND($D55="No",$E55="Yes")</formula>
    </cfRule>
  </conditionalFormatting>
  <conditionalFormatting sqref="J58:J69">
    <cfRule type="expression" dxfId="17" priority="31">
      <formula>AND($D58="To be confirmed",$E58="To be confirmed")</formula>
    </cfRule>
    <cfRule type="expression" dxfId="16" priority="36">
      <formula>AND($D58="No",$E58="Yes")</formula>
    </cfRule>
    <cfRule type="expression" dxfId="15" priority="35">
      <formula>AND($D58="To be confirmed",$E58="Yes")</formula>
    </cfRule>
    <cfRule type="expression" dxfId="14" priority="34">
      <formula>AND($D58="Partly",$E58="Yes")</formula>
    </cfRule>
    <cfRule type="expression" dxfId="13" priority="33">
      <formula>AND($D58="No",$E58="To be confirmed")</formula>
    </cfRule>
    <cfRule type="expression" dxfId="12" priority="32">
      <formula>AND($D58="Partly",$E58="To be confirmed")</formula>
    </cfRule>
  </conditionalFormatting>
  <conditionalFormatting sqref="J71:J77">
    <cfRule type="expression" dxfId="11" priority="1">
      <formula>AND($D71="To be confirmed",$E71="To be confirmed")</formula>
    </cfRule>
    <cfRule type="expression" dxfId="10" priority="6">
      <formula>AND($D71="No",$E71="Yes")</formula>
    </cfRule>
    <cfRule type="expression" dxfId="9" priority="5">
      <formula>AND($D71="To be confirmed",$E71="Yes")</formula>
    </cfRule>
    <cfRule type="expression" dxfId="8" priority="4">
      <formula>AND($D71="Partly",$E71="Yes")</formula>
    </cfRule>
    <cfRule type="expression" dxfId="7" priority="3">
      <formula>AND($D71="No",$E71="To be confirmed")</formula>
    </cfRule>
    <cfRule type="expression" dxfId="6" priority="2">
      <formula>AND($D71="Partly",$E71="To be confirmed")</formula>
    </cfRule>
  </conditionalFormatting>
  <conditionalFormatting sqref="J79:J82">
    <cfRule type="expression" dxfId="5" priority="163">
      <formula>AND($D79="To be confirmed",$E79="To be confirmed")</formula>
    </cfRule>
    <cfRule type="expression" dxfId="4" priority="164">
      <formula>AND($D79="Partly",$E79="To be confirmed")</formula>
    </cfRule>
    <cfRule type="expression" dxfId="3" priority="165">
      <formula>AND($D79="No",$E79="To be confirmed")</formula>
    </cfRule>
    <cfRule type="expression" dxfId="2" priority="166">
      <formula>AND($D79="Partly",$E79="Yes")</formula>
    </cfRule>
    <cfRule type="expression" dxfId="1" priority="167">
      <formula>AND($D79="To be confirmed",$E79="Yes")</formula>
    </cfRule>
    <cfRule type="expression" dxfId="0" priority="168">
      <formula>AND($D79="No",$E79="Yes")</formula>
    </cfRule>
  </conditionalFormatting>
  <dataValidations count="4">
    <dataValidation type="list" allowBlank="1" showInputMessage="1" showErrorMessage="1" sqref="O20:O21 O55:O56 O58:O69 O12:O18 O23:O37 O39:O53 O79:O82 O71:O77 D79:H82 D20:H21 D39:H53 D58:H69" xr:uid="{00000000-0002-0000-0100-000000000000}">
      <formula1>"Veuillez sélectionner, Oui, Non, Sans objet, À confirmer"</formula1>
    </dataValidation>
    <dataValidation type="list" allowBlank="1" showInputMessage="1" showErrorMessage="1" sqref="L58:N69 L20:N21 L12:N18 L39:N53 L55:N56 L23:N37 L79:N82 L71:N77" xr:uid="{00000000-0002-0000-0100-000002000000}">
      <formula1>"Veuillez sélectionner, Élevé, Moyen, Faible, Sans objet, À confirmer"</formula1>
    </dataValidation>
    <dataValidation allowBlank="1" showErrorMessage="1" promptTitle="Name of industrial park" prompt="Name of industrial park" sqref="F2:I2" xr:uid="{00000000-0002-0000-0100-000003000000}"/>
    <dataValidation type="list" allowBlank="1" showInputMessage="1" showErrorMessage="1" sqref="D71:H77 D23:H37 D55:H56 D12:H18" xr:uid="{529FC0D9-130E-497E-AC52-45A2F0121B81}">
      <formula1>"Veuillez sélectionner, Oui, Non, En partie, Sans objet, À confirmer"</formula1>
    </dataValidation>
  </dataValidations>
  <hyperlinks>
    <hyperlink ref="B7:J7" r:id="rId1" display="The international benchmarks included in this worksheet are based on: UNIDO, World Bank, GIZ (2021). An International Framework for Eco-Industrial Parks. Version 2.0" xr:uid="{849BE5E1-DAFE-427C-BE7F-E4950D4809C7}"/>
  </hyperlinks>
  <pageMargins left="0.31496062992125984" right="0.31496062992125984" top="0.39370078740157483" bottom="0.39370078740157483" header="0.23622047244094491" footer="0.23622047244094491"/>
  <pageSetup paperSize="9" scale="45" orientation="landscape" r:id="rId2"/>
  <headerFooter>
    <oddFooter>&amp;L&amp;CPage &amp;P sur &amp;N&amp;R</oddFooter>
  </headerFooter>
  <drawing r:id="rId3"/>
  <extLst>
    <ext xmlns:mx="http://schemas.microsoft.com/office/mac/excel/2008/main" uri="{64002731-A6B0-56B0-2670-7721B7C09600}">
      <mx:PLV Mode="0" OnePage="0" WScale="88"/>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F8626-9981-4F52-811E-26E8B9A18BA0}">
  <dimension ref="A1:CX153"/>
  <sheetViews>
    <sheetView showGridLines="0" zoomScale="85" zoomScaleNormal="85" workbookViewId="0">
      <pane ySplit="6" topLeftCell="A49" activePane="bottomLeft" state="frozen"/>
      <selection pane="bottomLeft" activeCell="CH46" sqref="CH46"/>
    </sheetView>
  </sheetViews>
  <sheetFormatPr defaultColWidth="8.7109375" defaultRowHeight="14.45"/>
  <cols>
    <col min="1" max="82" width="2.5703125" style="1" customWidth="1"/>
    <col min="83" max="134" width="2.7109375" style="1" customWidth="1"/>
    <col min="135" max="285" width="2.5703125" style="1" customWidth="1"/>
    <col min="286" max="16384" width="8.7109375" style="1"/>
  </cols>
  <sheetData>
    <row r="1" spans="1:102" s="75" customFormat="1">
      <c r="B1" s="74" t="s">
        <v>112</v>
      </c>
    </row>
    <row r="2" spans="1:102" s="75" customFormat="1" ht="16.5" customHeight="1">
      <c r="B2" s="459" t="s">
        <v>294</v>
      </c>
      <c r="C2" s="459"/>
      <c r="D2" s="459"/>
      <c r="E2" s="459"/>
      <c r="F2" s="459"/>
      <c r="G2" s="459"/>
      <c r="H2" s="459"/>
      <c r="I2" s="459"/>
      <c r="J2" s="459"/>
      <c r="K2" s="459"/>
      <c r="L2" s="459"/>
      <c r="M2" s="459"/>
      <c r="N2" s="459"/>
      <c r="O2" s="133"/>
      <c r="P2" s="133"/>
      <c r="Q2" s="133"/>
      <c r="R2" s="133"/>
      <c r="S2" s="133"/>
      <c r="T2" s="133"/>
      <c r="U2" s="133"/>
      <c r="V2" s="133"/>
      <c r="W2" s="133"/>
      <c r="X2" s="70" t="s">
        <v>114</v>
      </c>
      <c r="Y2" s="460" t="str">
        <f>'Étapes 1 et 2 - Évaluer et séle'!F2</f>
        <v>Insérer le nom du parc</v>
      </c>
      <c r="Z2" s="461"/>
      <c r="AA2" s="461"/>
      <c r="AB2" s="461"/>
      <c r="AC2" s="461"/>
      <c r="AD2" s="461"/>
      <c r="AE2" s="461"/>
      <c r="AF2" s="461"/>
      <c r="AG2" s="461"/>
      <c r="AH2" s="461"/>
      <c r="AI2" s="461"/>
      <c r="AJ2" s="461"/>
      <c r="AK2" s="461"/>
      <c r="AL2" s="461"/>
      <c r="AM2" s="461"/>
      <c r="AN2" s="461"/>
      <c r="AO2" s="461"/>
      <c r="AP2" s="462"/>
    </row>
    <row r="3" spans="1:102" s="75" customFormat="1" ht="16.5" customHeight="1">
      <c r="B3" s="459"/>
      <c r="C3" s="459"/>
      <c r="D3" s="459"/>
      <c r="E3" s="459"/>
      <c r="F3" s="459"/>
      <c r="G3" s="459"/>
      <c r="H3" s="459"/>
      <c r="I3" s="459"/>
      <c r="J3" s="459"/>
      <c r="K3" s="459"/>
      <c r="L3" s="459"/>
      <c r="M3" s="459"/>
      <c r="N3" s="459"/>
      <c r="O3" s="133"/>
      <c r="P3" s="133"/>
      <c r="Q3" s="133"/>
      <c r="R3" s="133"/>
      <c r="S3" s="133"/>
      <c r="T3" s="133"/>
      <c r="U3" s="133"/>
      <c r="V3" s="133"/>
      <c r="W3" s="133"/>
      <c r="X3" s="70" t="s">
        <v>116</v>
      </c>
      <c r="Y3" s="463"/>
      <c r="Z3" s="464"/>
      <c r="AA3" s="464"/>
      <c r="AB3" s="464"/>
      <c r="AC3" s="464"/>
      <c r="AD3" s="464"/>
      <c r="AE3" s="464"/>
      <c r="AF3" s="464"/>
      <c r="AG3" s="464"/>
      <c r="AH3" s="464"/>
      <c r="AI3" s="464"/>
      <c r="AJ3" s="464"/>
      <c r="AK3" s="464"/>
      <c r="AL3" s="464"/>
      <c r="AM3" s="464"/>
      <c r="AN3" s="464"/>
      <c r="AO3" s="464"/>
      <c r="AP3" s="465"/>
    </row>
    <row r="4" spans="1:102" s="75" customFormat="1" ht="16.5" customHeight="1">
      <c r="B4" s="459"/>
      <c r="C4" s="459"/>
      <c r="D4" s="459"/>
      <c r="E4" s="459"/>
      <c r="F4" s="459"/>
      <c r="G4" s="459"/>
      <c r="H4" s="459"/>
      <c r="I4" s="459"/>
      <c r="J4" s="459"/>
      <c r="K4" s="459"/>
      <c r="L4" s="459"/>
      <c r="M4" s="459"/>
      <c r="N4" s="459"/>
      <c r="O4" s="133"/>
      <c r="P4" s="133"/>
      <c r="Q4" s="133"/>
      <c r="R4" s="133"/>
      <c r="S4" s="133"/>
      <c r="T4" s="133"/>
      <c r="U4" s="133"/>
      <c r="V4" s="133"/>
      <c r="W4" s="133"/>
      <c r="X4" s="70" t="s">
        <v>118</v>
      </c>
      <c r="Y4" s="466" t="str">
        <f>'Étapes 1 et 2 - Évaluer et séle'!F4</f>
        <v>Insérer les noms / organisations</v>
      </c>
      <c r="Z4" s="467"/>
      <c r="AA4" s="467"/>
      <c r="AB4" s="467"/>
      <c r="AC4" s="467"/>
      <c r="AD4" s="467"/>
      <c r="AE4" s="467"/>
      <c r="AF4" s="467"/>
      <c r="AG4" s="467"/>
      <c r="AH4" s="467"/>
      <c r="AI4" s="467"/>
      <c r="AJ4" s="467"/>
      <c r="AK4" s="467"/>
      <c r="AL4" s="467"/>
      <c r="AM4" s="467"/>
      <c r="AN4" s="467"/>
      <c r="AO4" s="467"/>
      <c r="AP4" s="468"/>
    </row>
    <row r="5" spans="1:102" s="75" customFormat="1" ht="4.5" customHeight="1">
      <c r="B5" s="73"/>
      <c r="C5" s="73"/>
      <c r="D5" s="73"/>
      <c r="E5" s="72"/>
      <c r="F5" s="72"/>
      <c r="G5" s="72"/>
      <c r="H5" s="70"/>
      <c r="I5" s="70"/>
      <c r="J5" s="70"/>
      <c r="K5" s="70"/>
    </row>
    <row r="6" spans="1:102" ht="7.15" customHeight="1">
      <c r="A6" s="92"/>
      <c r="CR6" s="92"/>
      <c r="CS6" s="92"/>
      <c r="CT6" s="92"/>
      <c r="CU6" s="92"/>
      <c r="CV6" s="92"/>
      <c r="CW6" s="92"/>
      <c r="CX6" s="92"/>
    </row>
    <row r="7" spans="1:102" ht="15.6" customHeight="1">
      <c r="A7" s="92"/>
      <c r="CR7" s="92"/>
      <c r="CS7" s="92"/>
      <c r="CT7" s="92"/>
      <c r="CU7" s="92"/>
      <c r="CV7" s="92"/>
      <c r="CW7" s="92"/>
      <c r="CX7" s="92"/>
    </row>
    <row r="8" spans="1:102" ht="15.6" customHeight="1">
      <c r="A8" s="92"/>
      <c r="CR8" s="92"/>
      <c r="CS8" s="92"/>
      <c r="CT8" s="92"/>
      <c r="CU8" s="92"/>
      <c r="CV8" s="92"/>
      <c r="CW8" s="92"/>
      <c r="CX8" s="92"/>
    </row>
    <row r="9" spans="1:102" ht="15.6" customHeight="1">
      <c r="A9" s="92"/>
      <c r="CR9" s="92"/>
      <c r="CS9" s="92"/>
      <c r="CT9" s="92"/>
      <c r="CU9" s="92"/>
      <c r="CV9" s="92"/>
      <c r="CW9" s="92"/>
      <c r="CX9" s="92"/>
    </row>
    <row r="10" spans="1:102" ht="15.6" customHeight="1">
      <c r="A10" s="92"/>
      <c r="CR10" s="92"/>
      <c r="CS10" s="92"/>
      <c r="CT10" s="92"/>
      <c r="CU10" s="92"/>
      <c r="CV10" s="92"/>
      <c r="CW10" s="92"/>
      <c r="CX10" s="92"/>
    </row>
    <row r="11" spans="1:102" ht="25.9">
      <c r="A11" s="92"/>
      <c r="B11" s="184" t="s">
        <v>295</v>
      </c>
      <c r="CR11" s="92"/>
      <c r="CS11" s="92"/>
      <c r="CT11" s="92"/>
      <c r="CU11" s="92"/>
      <c r="CV11" s="92"/>
      <c r="CW11" s="92"/>
      <c r="CX11" s="92"/>
    </row>
    <row r="12" spans="1:102">
      <c r="A12" s="92"/>
      <c r="CR12" s="92"/>
      <c r="CS12" s="92"/>
      <c r="CT12" s="92"/>
      <c r="CU12" s="92"/>
      <c r="CV12" s="92"/>
      <c r="CW12" s="92"/>
      <c r="CX12" s="92"/>
    </row>
    <row r="13" spans="1:102">
      <c r="A13" s="92"/>
      <c r="B13" s="502" t="s">
        <v>296</v>
      </c>
      <c r="C13" s="502"/>
      <c r="D13" s="502"/>
      <c r="E13" s="502"/>
      <c r="F13" s="502"/>
      <c r="G13" s="502"/>
      <c r="H13" s="502"/>
      <c r="I13" s="502"/>
      <c r="J13" s="502"/>
      <c r="K13" s="502"/>
      <c r="L13" s="502"/>
      <c r="M13" s="503" t="s">
        <v>297</v>
      </c>
      <c r="N13" s="503"/>
      <c r="O13" s="503"/>
      <c r="P13" s="503"/>
      <c r="Q13" s="503"/>
      <c r="R13" s="503"/>
      <c r="S13" s="503"/>
      <c r="T13" s="503"/>
      <c r="U13" s="503"/>
      <c r="V13" s="503"/>
      <c r="W13" s="503"/>
      <c r="X13" s="503"/>
      <c r="Y13" s="503"/>
      <c r="Z13" s="503"/>
      <c r="AA13" s="503"/>
      <c r="AB13" s="503"/>
      <c r="AC13" s="503"/>
      <c r="AD13" s="503"/>
      <c r="AE13" s="503"/>
      <c r="AF13" s="503"/>
      <c r="AG13" s="503"/>
      <c r="AH13" s="503"/>
      <c r="AI13" s="503"/>
      <c r="AJ13" s="503"/>
      <c r="AK13" s="503"/>
      <c r="AL13" s="503"/>
      <c r="AM13" s="503"/>
      <c r="AN13" s="503"/>
      <c r="AO13" s="503"/>
      <c r="AP13" s="503"/>
      <c r="AQ13" s="503"/>
      <c r="AR13" s="504" t="s">
        <v>298</v>
      </c>
      <c r="AS13" s="504"/>
      <c r="AT13" s="504"/>
      <c r="AU13" s="504"/>
      <c r="AV13" s="504"/>
      <c r="AW13" s="504"/>
      <c r="AX13" s="504"/>
      <c r="AY13" s="504"/>
      <c r="AZ13" s="504"/>
      <c r="BA13" s="504"/>
      <c r="BB13" s="504"/>
      <c r="BC13" s="504"/>
      <c r="BD13" s="504"/>
      <c r="BE13" s="504"/>
      <c r="BF13" s="504"/>
      <c r="BG13" s="504"/>
      <c r="BH13" s="504"/>
      <c r="BI13" s="504"/>
      <c r="BJ13" s="504"/>
      <c r="BK13" s="504"/>
      <c r="BL13" s="504"/>
      <c r="BM13" s="504"/>
      <c r="BN13" s="504"/>
      <c r="BO13" s="504"/>
      <c r="BP13" s="504"/>
      <c r="BQ13" s="504"/>
      <c r="BR13" s="504"/>
      <c r="BS13" s="504"/>
      <c r="BT13" s="504"/>
      <c r="BU13" s="504"/>
      <c r="BV13" s="504"/>
      <c r="CR13" s="92"/>
      <c r="CS13" s="92"/>
      <c r="CT13" s="92"/>
      <c r="CU13" s="92"/>
      <c r="CV13" s="92"/>
      <c r="CW13" s="92"/>
      <c r="CX13" s="92"/>
    </row>
    <row r="14" spans="1:102">
      <c r="A14" s="92"/>
      <c r="B14" s="502"/>
      <c r="C14" s="502"/>
      <c r="D14" s="502"/>
      <c r="E14" s="502"/>
      <c r="F14" s="502"/>
      <c r="G14" s="502"/>
      <c r="H14" s="502"/>
      <c r="I14" s="502"/>
      <c r="J14" s="502"/>
      <c r="K14" s="502"/>
      <c r="L14" s="502"/>
      <c r="M14" s="505" t="s">
        <v>299</v>
      </c>
      <c r="N14" s="506"/>
      <c r="O14" s="506"/>
      <c r="P14" s="506"/>
      <c r="Q14" s="506"/>
      <c r="R14" s="507"/>
      <c r="S14" s="505" t="s">
        <v>300</v>
      </c>
      <c r="T14" s="506"/>
      <c r="U14" s="506"/>
      <c r="V14" s="506"/>
      <c r="W14" s="506"/>
      <c r="X14" s="507"/>
      <c r="Y14" s="505" t="s">
        <v>301</v>
      </c>
      <c r="Z14" s="506"/>
      <c r="AA14" s="506"/>
      <c r="AB14" s="506"/>
      <c r="AC14" s="506"/>
      <c r="AD14" s="507"/>
      <c r="AE14" s="505" t="s">
        <v>302</v>
      </c>
      <c r="AF14" s="506"/>
      <c r="AG14" s="506"/>
      <c r="AH14" s="506"/>
      <c r="AI14" s="506"/>
      <c r="AJ14" s="506"/>
      <c r="AK14" s="507"/>
      <c r="AL14" s="505" t="s">
        <v>303</v>
      </c>
      <c r="AM14" s="506"/>
      <c r="AN14" s="506"/>
      <c r="AO14" s="506"/>
      <c r="AP14" s="506"/>
      <c r="AQ14" s="507"/>
      <c r="AR14" s="505" t="s">
        <v>299</v>
      </c>
      <c r="AS14" s="506"/>
      <c r="AT14" s="506"/>
      <c r="AU14" s="506"/>
      <c r="AV14" s="506"/>
      <c r="AW14" s="507"/>
      <c r="AX14" s="505" t="s">
        <v>300</v>
      </c>
      <c r="AY14" s="506"/>
      <c r="AZ14" s="506"/>
      <c r="BA14" s="506"/>
      <c r="BB14" s="506"/>
      <c r="BC14" s="507"/>
      <c r="BD14" s="505" t="s">
        <v>301</v>
      </c>
      <c r="BE14" s="506"/>
      <c r="BF14" s="506"/>
      <c r="BG14" s="506"/>
      <c r="BH14" s="506"/>
      <c r="BI14" s="506"/>
      <c r="BJ14" s="507"/>
      <c r="BK14" s="505" t="s">
        <v>302</v>
      </c>
      <c r="BL14" s="506"/>
      <c r="BM14" s="506"/>
      <c r="BN14" s="506"/>
      <c r="BO14" s="506"/>
      <c r="BP14" s="507"/>
      <c r="BQ14" s="505" t="s">
        <v>303</v>
      </c>
      <c r="BR14" s="506"/>
      <c r="BS14" s="506"/>
      <c r="BT14" s="506"/>
      <c r="BU14" s="506"/>
      <c r="BV14" s="507"/>
      <c r="CR14" s="92"/>
      <c r="CS14" s="92"/>
      <c r="CT14" s="92"/>
      <c r="CU14" s="92"/>
      <c r="CV14" s="92"/>
      <c r="CW14" s="92"/>
      <c r="CX14" s="92"/>
    </row>
    <row r="15" spans="1:102" ht="14.65" customHeight="1">
      <c r="A15" s="92"/>
      <c r="B15" s="511" t="s">
        <v>304</v>
      </c>
      <c r="C15" s="512"/>
      <c r="D15" s="512"/>
      <c r="E15" s="512"/>
      <c r="F15" s="512"/>
      <c r="G15" s="512"/>
      <c r="H15" s="512"/>
      <c r="I15" s="512"/>
      <c r="J15" s="512"/>
      <c r="K15" s="512"/>
      <c r="L15" s="513"/>
      <c r="M15" s="514">
        <f>COUNTIF('Étapes 1 et 2 - Évaluer et séle'!D12:D21,"Yes")</f>
        <v>0</v>
      </c>
      <c r="N15" s="515"/>
      <c r="O15" s="515"/>
      <c r="P15" s="515"/>
      <c r="Q15" s="515"/>
      <c r="R15" s="516"/>
      <c r="S15" s="514">
        <f>COUNTIF('Étapes 1 et 2 - Évaluer et séle'!D12:D21,"Partly")</f>
        <v>0</v>
      </c>
      <c r="T15" s="515"/>
      <c r="U15" s="515"/>
      <c r="V15" s="515"/>
      <c r="W15" s="515"/>
      <c r="X15" s="516"/>
      <c r="Y15" s="514">
        <f>COUNTIF('Étapes 1 et 2 - Évaluer et séle'!D12:D21,"No")</f>
        <v>0</v>
      </c>
      <c r="Z15" s="515"/>
      <c r="AA15" s="515"/>
      <c r="AB15" s="515"/>
      <c r="AC15" s="515"/>
      <c r="AD15" s="516"/>
      <c r="AE15" s="514">
        <f>COUNTIF('Étapes 1 et 2 - Évaluer et séle'!D12:D21,"To be confirmed")</f>
        <v>0</v>
      </c>
      <c r="AF15" s="515"/>
      <c r="AG15" s="515"/>
      <c r="AH15" s="515"/>
      <c r="AI15" s="515"/>
      <c r="AJ15" s="515"/>
      <c r="AK15" s="516"/>
      <c r="AL15" s="514">
        <f>COUNTIF('Étapes 1 et 2 - Évaluer et séle'!D12:D21,"Not applicable")</f>
        <v>0</v>
      </c>
      <c r="AM15" s="515"/>
      <c r="AN15" s="515"/>
      <c r="AO15" s="515"/>
      <c r="AP15" s="515"/>
      <c r="AQ15" s="516"/>
      <c r="AR15" s="508">
        <f>COUNTIF('Étapes 1 et 2 - Évaluer et séle'!E12:E21,"Yes")</f>
        <v>0</v>
      </c>
      <c r="AS15" s="509"/>
      <c r="AT15" s="509"/>
      <c r="AU15" s="509"/>
      <c r="AV15" s="509"/>
      <c r="AW15" s="510"/>
      <c r="AX15" s="508">
        <f>COUNTIF('Étapes 1 et 2 - Évaluer et séle'!E12:E21,"Partly")</f>
        <v>0</v>
      </c>
      <c r="AY15" s="509"/>
      <c r="AZ15" s="509"/>
      <c r="BA15" s="509"/>
      <c r="BB15" s="509"/>
      <c r="BC15" s="510"/>
      <c r="BD15" s="508">
        <f>COUNTIF('Étapes 1 et 2 - Évaluer et séle'!E12:E21,"No")</f>
        <v>0</v>
      </c>
      <c r="BE15" s="509"/>
      <c r="BF15" s="509"/>
      <c r="BG15" s="509"/>
      <c r="BH15" s="509"/>
      <c r="BI15" s="509"/>
      <c r="BJ15" s="510"/>
      <c r="BK15" s="508">
        <f>COUNTIF('Étapes 1 et 2 - Évaluer et séle'!E12:E21,"To be confirmed")</f>
        <v>0</v>
      </c>
      <c r="BL15" s="509"/>
      <c r="BM15" s="509"/>
      <c r="BN15" s="509"/>
      <c r="BO15" s="509"/>
      <c r="BP15" s="510"/>
      <c r="BQ15" s="508">
        <f>COUNTIF('Étapes 1 et 2 - Évaluer et séle'!E12:E21,"Not applicable")</f>
        <v>0</v>
      </c>
      <c r="BR15" s="509"/>
      <c r="BS15" s="509"/>
      <c r="BT15" s="509"/>
      <c r="BU15" s="509"/>
      <c r="BV15" s="510"/>
      <c r="CR15" s="92"/>
      <c r="CS15" s="92"/>
      <c r="CT15" s="92"/>
      <c r="CU15" s="92"/>
      <c r="CV15" s="92"/>
      <c r="CW15" s="92"/>
      <c r="CX15" s="92"/>
    </row>
    <row r="16" spans="1:102" ht="14.65" customHeight="1">
      <c r="A16" s="92"/>
      <c r="B16" s="511" t="s">
        <v>305</v>
      </c>
      <c r="C16" s="512"/>
      <c r="D16" s="512"/>
      <c r="E16" s="512"/>
      <c r="F16" s="512"/>
      <c r="G16" s="512"/>
      <c r="H16" s="512"/>
      <c r="I16" s="512"/>
      <c r="J16" s="512"/>
      <c r="K16" s="512"/>
      <c r="L16" s="513"/>
      <c r="M16" s="514">
        <f>COUNTIF('Étapes 1 et 2 - Évaluer et séle'!D23:D53,"Yes")</f>
        <v>0</v>
      </c>
      <c r="N16" s="515"/>
      <c r="O16" s="515"/>
      <c r="P16" s="515"/>
      <c r="Q16" s="515"/>
      <c r="R16" s="516"/>
      <c r="S16" s="514">
        <f>COUNTIF('Étapes 1 et 2 - Évaluer et séle'!D23:D53,"Partly")</f>
        <v>0</v>
      </c>
      <c r="T16" s="515"/>
      <c r="U16" s="515"/>
      <c r="V16" s="515"/>
      <c r="W16" s="515"/>
      <c r="X16" s="516"/>
      <c r="Y16" s="514">
        <f>COUNTIF('Étapes 1 et 2 - Évaluer et séle'!D23:D53,"No")</f>
        <v>0</v>
      </c>
      <c r="Z16" s="515"/>
      <c r="AA16" s="515"/>
      <c r="AB16" s="515"/>
      <c r="AC16" s="515"/>
      <c r="AD16" s="516"/>
      <c r="AE16" s="514">
        <f>COUNTIF('Étapes 1 et 2 - Évaluer et séle'!D23:D53,"To be confirmed")</f>
        <v>0</v>
      </c>
      <c r="AF16" s="515"/>
      <c r="AG16" s="515"/>
      <c r="AH16" s="515"/>
      <c r="AI16" s="515"/>
      <c r="AJ16" s="515"/>
      <c r="AK16" s="516"/>
      <c r="AL16" s="514">
        <f>COUNTIF('Étapes 1 et 2 - Évaluer et séle'!D23:D53,"Not applicable")</f>
        <v>0</v>
      </c>
      <c r="AM16" s="515"/>
      <c r="AN16" s="515"/>
      <c r="AO16" s="515"/>
      <c r="AP16" s="515"/>
      <c r="AQ16" s="516"/>
      <c r="AR16" s="508">
        <f>COUNTIF('Étapes 1 et 2 - Évaluer et séle'!E23:E53,"Yes")</f>
        <v>0</v>
      </c>
      <c r="AS16" s="509"/>
      <c r="AT16" s="509"/>
      <c r="AU16" s="509"/>
      <c r="AV16" s="509"/>
      <c r="AW16" s="510"/>
      <c r="AX16" s="508">
        <f>COUNTIF('Étapes 1 et 2 - Évaluer et séle'!E23:E53,"Partly")</f>
        <v>0</v>
      </c>
      <c r="AY16" s="509"/>
      <c r="AZ16" s="509"/>
      <c r="BA16" s="509"/>
      <c r="BB16" s="509"/>
      <c r="BC16" s="510"/>
      <c r="BD16" s="508">
        <f>COUNTIF('Étapes 1 et 2 - Évaluer et séle'!E23:E53,"No")</f>
        <v>0</v>
      </c>
      <c r="BE16" s="509"/>
      <c r="BF16" s="509"/>
      <c r="BG16" s="509"/>
      <c r="BH16" s="509"/>
      <c r="BI16" s="509"/>
      <c r="BJ16" s="510"/>
      <c r="BK16" s="508">
        <f>COUNTIF('Étapes 1 et 2 - Évaluer et séle'!E23:E53,"To be confirmed")</f>
        <v>0</v>
      </c>
      <c r="BL16" s="509"/>
      <c r="BM16" s="509"/>
      <c r="BN16" s="509"/>
      <c r="BO16" s="509"/>
      <c r="BP16" s="510"/>
      <c r="BQ16" s="508">
        <f>COUNTIF('Étapes 1 et 2 - Évaluer et séle'!E23:E53,"Not applicable")</f>
        <v>0</v>
      </c>
      <c r="BR16" s="509"/>
      <c r="BS16" s="509"/>
      <c r="BT16" s="509"/>
      <c r="BU16" s="509"/>
      <c r="BV16" s="510"/>
      <c r="CR16" s="92"/>
      <c r="CS16" s="92"/>
      <c r="CT16" s="92"/>
      <c r="CU16" s="92"/>
      <c r="CV16" s="92"/>
      <c r="CW16" s="92"/>
      <c r="CX16" s="92"/>
    </row>
    <row r="17" spans="1:102">
      <c r="A17" s="92"/>
      <c r="B17" s="517" t="s">
        <v>306</v>
      </c>
      <c r="C17" s="518"/>
      <c r="D17" s="518"/>
      <c r="E17" s="518"/>
      <c r="F17" s="518"/>
      <c r="G17" s="518"/>
      <c r="H17" s="518"/>
      <c r="I17" s="518"/>
      <c r="J17" s="518"/>
      <c r="K17" s="518"/>
      <c r="L17" s="519"/>
      <c r="M17" s="514">
        <f>COUNTIF('Étapes 1 et 2 - Évaluer et séle'!D55:D69,"Yes")</f>
        <v>0</v>
      </c>
      <c r="N17" s="515"/>
      <c r="O17" s="515"/>
      <c r="P17" s="515"/>
      <c r="Q17" s="515"/>
      <c r="R17" s="516"/>
      <c r="S17" s="514">
        <f>COUNTIF('Étapes 1 et 2 - Évaluer et séle'!D55:D69,"Partly")</f>
        <v>0</v>
      </c>
      <c r="T17" s="515"/>
      <c r="U17" s="515"/>
      <c r="V17" s="515"/>
      <c r="W17" s="515"/>
      <c r="X17" s="516"/>
      <c r="Y17" s="514">
        <f>COUNTIF('Étapes 1 et 2 - Évaluer et séle'!D55:D69,"No")</f>
        <v>0</v>
      </c>
      <c r="Z17" s="515"/>
      <c r="AA17" s="515"/>
      <c r="AB17" s="515"/>
      <c r="AC17" s="515"/>
      <c r="AD17" s="516"/>
      <c r="AE17" s="514">
        <f>COUNTIF('Étapes 1 et 2 - Évaluer et séle'!D55:D69,"To be confirmed")</f>
        <v>0</v>
      </c>
      <c r="AF17" s="515"/>
      <c r="AG17" s="515"/>
      <c r="AH17" s="515"/>
      <c r="AI17" s="515"/>
      <c r="AJ17" s="515"/>
      <c r="AK17" s="516"/>
      <c r="AL17" s="514">
        <f>COUNTIF('Étapes 1 et 2 - Évaluer et séle'!D55:D69,"Not applicable")</f>
        <v>0</v>
      </c>
      <c r="AM17" s="515"/>
      <c r="AN17" s="515"/>
      <c r="AO17" s="515"/>
      <c r="AP17" s="515"/>
      <c r="AQ17" s="516"/>
      <c r="AR17" s="508">
        <f>COUNTIF('Étapes 1 et 2 - Évaluer et séle'!E55:E69,"Yes")</f>
        <v>0</v>
      </c>
      <c r="AS17" s="509"/>
      <c r="AT17" s="509"/>
      <c r="AU17" s="509"/>
      <c r="AV17" s="509"/>
      <c r="AW17" s="510"/>
      <c r="AX17" s="508">
        <f>COUNTIF('Étapes 1 et 2 - Évaluer et séle'!E55:E69,"Partly")</f>
        <v>0</v>
      </c>
      <c r="AY17" s="509"/>
      <c r="AZ17" s="509"/>
      <c r="BA17" s="509"/>
      <c r="BB17" s="509"/>
      <c r="BC17" s="510"/>
      <c r="BD17" s="508">
        <f>COUNTIF('Étapes 1 et 2 - Évaluer et séle'!E55:E69,"No")</f>
        <v>0</v>
      </c>
      <c r="BE17" s="509"/>
      <c r="BF17" s="509"/>
      <c r="BG17" s="509"/>
      <c r="BH17" s="509"/>
      <c r="BI17" s="509"/>
      <c r="BJ17" s="510"/>
      <c r="BK17" s="508">
        <f>COUNTIF('Étapes 1 et 2 - Évaluer et séle'!E55:E69,"To be confirmed")</f>
        <v>0</v>
      </c>
      <c r="BL17" s="509"/>
      <c r="BM17" s="509"/>
      <c r="BN17" s="509"/>
      <c r="BO17" s="509"/>
      <c r="BP17" s="510"/>
      <c r="BQ17" s="508">
        <f>COUNTIF('Étapes 1 et 2 - Évaluer et séle'!E55:E69,"Not applicable")</f>
        <v>0</v>
      </c>
      <c r="BR17" s="509"/>
      <c r="BS17" s="509"/>
      <c r="BT17" s="509"/>
      <c r="BU17" s="509"/>
      <c r="BV17" s="510"/>
      <c r="CR17" s="92"/>
      <c r="CS17" s="92"/>
      <c r="CT17" s="92"/>
      <c r="CU17" s="92"/>
      <c r="CV17" s="92"/>
      <c r="CW17" s="92"/>
      <c r="CX17" s="92"/>
    </row>
    <row r="18" spans="1:102">
      <c r="A18" s="92"/>
      <c r="B18" s="517" t="s">
        <v>307</v>
      </c>
      <c r="C18" s="518"/>
      <c r="D18" s="518"/>
      <c r="E18" s="518"/>
      <c r="F18" s="518"/>
      <c r="G18" s="518"/>
      <c r="H18" s="518"/>
      <c r="I18" s="518"/>
      <c r="J18" s="518"/>
      <c r="K18" s="518"/>
      <c r="L18" s="519"/>
      <c r="M18" s="514">
        <f>COUNTIF('Étapes 1 et 2 - Évaluer et séle'!D71:D82,"Yes")</f>
        <v>0</v>
      </c>
      <c r="N18" s="515"/>
      <c r="O18" s="515"/>
      <c r="P18" s="515"/>
      <c r="Q18" s="515"/>
      <c r="R18" s="516"/>
      <c r="S18" s="514">
        <f>COUNTIF('Étapes 1 et 2 - Évaluer et séle'!D71:D82,"Partly")</f>
        <v>0</v>
      </c>
      <c r="T18" s="515"/>
      <c r="U18" s="515"/>
      <c r="V18" s="515"/>
      <c r="W18" s="515"/>
      <c r="X18" s="516"/>
      <c r="Y18" s="514">
        <f>COUNTIF('Étapes 1 et 2 - Évaluer et séle'!D71:D82,"No")</f>
        <v>0</v>
      </c>
      <c r="Z18" s="515"/>
      <c r="AA18" s="515"/>
      <c r="AB18" s="515"/>
      <c r="AC18" s="515"/>
      <c r="AD18" s="516"/>
      <c r="AE18" s="514">
        <f>COUNTIF('Étapes 1 et 2 - Évaluer et séle'!D71:D82,"To be confirmed")</f>
        <v>0</v>
      </c>
      <c r="AF18" s="515"/>
      <c r="AG18" s="515"/>
      <c r="AH18" s="515"/>
      <c r="AI18" s="515"/>
      <c r="AJ18" s="515"/>
      <c r="AK18" s="516"/>
      <c r="AL18" s="514">
        <f>COUNTIF('Étapes 1 et 2 - Évaluer et séle'!D71:D82,"Not applicable")</f>
        <v>0</v>
      </c>
      <c r="AM18" s="515"/>
      <c r="AN18" s="515"/>
      <c r="AO18" s="515"/>
      <c r="AP18" s="515"/>
      <c r="AQ18" s="516"/>
      <c r="AR18" s="508">
        <f>COUNTIF('Étapes 1 et 2 - Évaluer et séle'!E71:E82,"Yes")</f>
        <v>0</v>
      </c>
      <c r="AS18" s="509"/>
      <c r="AT18" s="509"/>
      <c r="AU18" s="509"/>
      <c r="AV18" s="509"/>
      <c r="AW18" s="510"/>
      <c r="AX18" s="508">
        <f>COUNTIF('Étapes 1 et 2 - Évaluer et séle'!E71:E82,"Partly")</f>
        <v>0</v>
      </c>
      <c r="AY18" s="509"/>
      <c r="AZ18" s="509"/>
      <c r="BA18" s="509"/>
      <c r="BB18" s="509"/>
      <c r="BC18" s="510"/>
      <c r="BD18" s="508">
        <f>COUNTIF('Étapes 1 et 2 - Évaluer et séle'!E71:E82,"No")</f>
        <v>0</v>
      </c>
      <c r="BE18" s="509"/>
      <c r="BF18" s="509"/>
      <c r="BG18" s="509"/>
      <c r="BH18" s="509"/>
      <c r="BI18" s="509"/>
      <c r="BJ18" s="510"/>
      <c r="BK18" s="508">
        <f>COUNTIF('Étapes 1 et 2 - Évaluer et séle'!E71:E82,"To be confirmed")</f>
        <v>0</v>
      </c>
      <c r="BL18" s="509"/>
      <c r="BM18" s="509"/>
      <c r="BN18" s="509"/>
      <c r="BO18" s="509"/>
      <c r="BP18" s="510"/>
      <c r="BQ18" s="508">
        <f>COUNTIF('Étapes 1 et 2 - Évaluer et séle'!E71:E82,"Not applicable")</f>
        <v>0</v>
      </c>
      <c r="BR18" s="509"/>
      <c r="BS18" s="509"/>
      <c r="BT18" s="509"/>
      <c r="BU18" s="509"/>
      <c r="BV18" s="510"/>
      <c r="CR18" s="92"/>
      <c r="CS18" s="92"/>
      <c r="CT18" s="92"/>
      <c r="CU18" s="92"/>
      <c r="CV18" s="92"/>
      <c r="CW18" s="92"/>
      <c r="CX18" s="92"/>
    </row>
    <row r="19" spans="1:102">
      <c r="A19" s="92"/>
      <c r="B19" s="535" t="s">
        <v>308</v>
      </c>
      <c r="C19" s="536"/>
      <c r="D19" s="536"/>
      <c r="E19" s="536"/>
      <c r="F19" s="536"/>
      <c r="G19" s="536"/>
      <c r="H19" s="536"/>
      <c r="I19" s="536"/>
      <c r="J19" s="536"/>
      <c r="K19" s="536"/>
      <c r="L19" s="537"/>
      <c r="M19" s="520">
        <f>SUM(M15:M18)</f>
        <v>0</v>
      </c>
      <c r="N19" s="521"/>
      <c r="O19" s="521"/>
      <c r="P19" s="521"/>
      <c r="Q19" s="521"/>
      <c r="R19" s="522"/>
      <c r="S19" s="520">
        <f>SUM(S15:S18)</f>
        <v>0</v>
      </c>
      <c r="T19" s="521"/>
      <c r="U19" s="521"/>
      <c r="V19" s="521"/>
      <c r="W19" s="521"/>
      <c r="X19" s="522"/>
      <c r="Y19" s="520">
        <f>SUM(Y15:Y18)</f>
        <v>0</v>
      </c>
      <c r="Z19" s="521"/>
      <c r="AA19" s="521"/>
      <c r="AB19" s="521"/>
      <c r="AC19" s="521"/>
      <c r="AD19" s="522"/>
      <c r="AE19" s="520">
        <f>SUM(AE15:AE18)</f>
        <v>0</v>
      </c>
      <c r="AF19" s="521"/>
      <c r="AG19" s="521"/>
      <c r="AH19" s="521"/>
      <c r="AI19" s="521"/>
      <c r="AJ19" s="521"/>
      <c r="AK19" s="522"/>
      <c r="AL19" s="520">
        <f>SUM(AL15:AL18)</f>
        <v>0</v>
      </c>
      <c r="AM19" s="521"/>
      <c r="AN19" s="521"/>
      <c r="AO19" s="521"/>
      <c r="AP19" s="521"/>
      <c r="AQ19" s="522"/>
      <c r="AR19" s="520">
        <f>SUM(AR15:AR18)</f>
        <v>0</v>
      </c>
      <c r="AS19" s="521"/>
      <c r="AT19" s="521"/>
      <c r="AU19" s="521"/>
      <c r="AV19" s="521"/>
      <c r="AW19" s="522"/>
      <c r="AX19" s="520">
        <f>SUM(AX15:AX18)</f>
        <v>0</v>
      </c>
      <c r="AY19" s="521"/>
      <c r="AZ19" s="521"/>
      <c r="BA19" s="521"/>
      <c r="BB19" s="521"/>
      <c r="BC19" s="522"/>
      <c r="BD19" s="523">
        <f>SUM(BD15:BD18)</f>
        <v>0</v>
      </c>
      <c r="BE19" s="524"/>
      <c r="BF19" s="524"/>
      <c r="BG19" s="524"/>
      <c r="BH19" s="524"/>
      <c r="BI19" s="524"/>
      <c r="BJ19" s="525"/>
      <c r="BK19" s="520">
        <f>SUM(BK15:BK18)</f>
        <v>0</v>
      </c>
      <c r="BL19" s="521"/>
      <c r="BM19" s="521"/>
      <c r="BN19" s="521"/>
      <c r="BO19" s="521"/>
      <c r="BP19" s="522"/>
      <c r="BQ19" s="523">
        <f>SUM(BQ15:BQ18)</f>
        <v>0</v>
      </c>
      <c r="BR19" s="524"/>
      <c r="BS19" s="524"/>
      <c r="BT19" s="524"/>
      <c r="BU19" s="524"/>
      <c r="BV19" s="525"/>
      <c r="CR19" s="92"/>
      <c r="CS19" s="92"/>
      <c r="CT19" s="92"/>
      <c r="CU19" s="92"/>
      <c r="CV19" s="92"/>
      <c r="CW19" s="92"/>
      <c r="CX19" s="92"/>
    </row>
    <row r="20" spans="1:102">
      <c r="A20" s="92"/>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CR20" s="92"/>
      <c r="CS20" s="92"/>
      <c r="CT20" s="92"/>
      <c r="CU20" s="92"/>
      <c r="CV20" s="92"/>
      <c r="CW20" s="92"/>
      <c r="CX20" s="92"/>
    </row>
    <row r="21" spans="1:102">
      <c r="A21" s="92"/>
      <c r="B21" s="526" t="s">
        <v>309</v>
      </c>
      <c r="C21" s="527"/>
      <c r="D21" s="527"/>
      <c r="E21" s="527"/>
      <c r="F21" s="527"/>
      <c r="G21" s="527"/>
      <c r="H21" s="527"/>
      <c r="I21" s="527"/>
      <c r="J21" s="527"/>
      <c r="K21" s="527"/>
      <c r="L21" s="528"/>
      <c r="M21" s="502" t="s">
        <v>310</v>
      </c>
      <c r="N21" s="502"/>
      <c r="O21" s="502"/>
      <c r="P21" s="502"/>
      <c r="Q21" s="502"/>
      <c r="R21" s="502"/>
      <c r="S21" s="502"/>
      <c r="T21" s="502"/>
      <c r="U21" s="502"/>
      <c r="V21" s="502"/>
      <c r="W21" s="502"/>
      <c r="X21" s="502"/>
      <c r="Y21" s="502"/>
      <c r="Z21" s="502"/>
      <c r="AA21" s="502"/>
      <c r="AB21" s="502"/>
      <c r="AC21" s="502"/>
      <c r="AD21" s="502"/>
      <c r="AE21" s="502"/>
      <c r="AF21" s="502"/>
      <c r="AG21" s="502"/>
      <c r="AH21" s="502"/>
      <c r="AI21" s="502"/>
      <c r="AJ21" s="502"/>
      <c r="AK21" s="502"/>
      <c r="AL21" s="502"/>
      <c r="AM21" s="502"/>
      <c r="AN21" s="502"/>
      <c r="AO21" s="502"/>
      <c r="AP21" s="502"/>
      <c r="AQ21" s="502"/>
      <c r="AR21" s="502"/>
      <c r="AS21" s="502"/>
      <c r="AT21" s="502"/>
      <c r="AU21" s="502"/>
      <c r="AV21" s="502"/>
      <c r="AW21" s="502"/>
      <c r="AX21" s="502"/>
      <c r="AY21" s="502"/>
      <c r="AZ21" s="502"/>
      <c r="BA21" s="502"/>
      <c r="BB21" s="502"/>
      <c r="BC21" s="502"/>
      <c r="BD21" s="502"/>
      <c r="BE21" s="502"/>
      <c r="BF21" s="502"/>
      <c r="BG21" s="502"/>
      <c r="BH21" s="502"/>
      <c r="BI21" s="502"/>
      <c r="BJ21" s="502"/>
      <c r="BK21" s="502"/>
      <c r="BL21" s="502"/>
      <c r="BM21" s="502"/>
      <c r="BN21" s="502"/>
      <c r="BO21" s="502"/>
      <c r="BP21" s="502"/>
      <c r="BQ21" s="3"/>
      <c r="BR21" s="3"/>
      <c r="BS21" s="3"/>
      <c r="BT21" s="3"/>
      <c r="BU21" s="3"/>
      <c r="BV21" s="3"/>
      <c r="CR21" s="92"/>
      <c r="CS21" s="92"/>
      <c r="CT21" s="92"/>
      <c r="CU21" s="92"/>
      <c r="CV21" s="92"/>
      <c r="CW21" s="92"/>
      <c r="CX21" s="92"/>
    </row>
    <row r="22" spans="1:102">
      <c r="A22" s="92"/>
      <c r="B22" s="529"/>
      <c r="C22" s="530"/>
      <c r="D22" s="530"/>
      <c r="E22" s="530"/>
      <c r="F22" s="530"/>
      <c r="G22" s="530"/>
      <c r="H22" s="530"/>
      <c r="I22" s="530"/>
      <c r="J22" s="530"/>
      <c r="K22" s="530"/>
      <c r="L22" s="531"/>
      <c r="M22" s="502" t="s">
        <v>311</v>
      </c>
      <c r="N22" s="502"/>
      <c r="O22" s="502"/>
      <c r="P22" s="502"/>
      <c r="Q22" s="502"/>
      <c r="R22" s="502"/>
      <c r="S22" s="502"/>
      <c r="T22" s="502"/>
      <c r="U22" s="502"/>
      <c r="V22" s="502"/>
      <c r="W22" s="502"/>
      <c r="X22" s="502"/>
      <c r="Y22" s="502"/>
      <c r="Z22" s="502"/>
      <c r="AA22" s="502"/>
      <c r="AB22" s="502"/>
      <c r="AC22" s="502"/>
      <c r="AD22" s="502"/>
      <c r="AE22" s="502"/>
      <c r="AF22" s="502"/>
      <c r="AG22" s="502"/>
      <c r="AH22" s="502"/>
      <c r="AI22" s="502"/>
      <c r="AJ22" s="502"/>
      <c r="AK22" s="502"/>
      <c r="AL22" s="429" t="s">
        <v>312</v>
      </c>
      <c r="AM22" s="429"/>
      <c r="AN22" s="429"/>
      <c r="AO22" s="429"/>
      <c r="AP22" s="429"/>
      <c r="AQ22" s="429"/>
      <c r="AR22" s="429"/>
      <c r="AS22" s="429"/>
      <c r="AT22" s="429"/>
      <c r="AU22" s="429"/>
      <c r="AV22" s="429"/>
      <c r="AW22" s="429"/>
      <c r="AX22" s="429"/>
      <c r="AY22" s="429"/>
      <c r="AZ22" s="429"/>
      <c r="BA22" s="429"/>
      <c r="BB22" s="429"/>
      <c r="BC22" s="429"/>
      <c r="BD22" s="429"/>
      <c r="BE22" s="429"/>
      <c r="BF22" s="429"/>
      <c r="BG22" s="429"/>
      <c r="BH22" s="429"/>
      <c r="BI22" s="429"/>
      <c r="BJ22" s="429"/>
      <c r="BK22" s="502" t="s">
        <v>313</v>
      </c>
      <c r="BL22" s="502"/>
      <c r="BM22" s="502"/>
      <c r="BN22" s="502"/>
      <c r="BO22" s="502"/>
      <c r="BP22" s="502"/>
      <c r="BQ22" s="3"/>
      <c r="BR22" s="3"/>
      <c r="BS22" s="3"/>
      <c r="BT22" s="3"/>
      <c r="BU22" s="3"/>
      <c r="BV22" s="3"/>
      <c r="CR22" s="92"/>
      <c r="CS22" s="92"/>
      <c r="CT22" s="92"/>
      <c r="CU22" s="92"/>
      <c r="CV22" s="92"/>
      <c r="CW22" s="92"/>
      <c r="CX22" s="92"/>
    </row>
    <row r="23" spans="1:102" ht="55.15" customHeight="1">
      <c r="A23" s="92"/>
      <c r="B23" s="532"/>
      <c r="C23" s="533"/>
      <c r="D23" s="533"/>
      <c r="E23" s="533"/>
      <c r="F23" s="533"/>
      <c r="G23" s="533"/>
      <c r="H23" s="533"/>
      <c r="I23" s="533"/>
      <c r="J23" s="533"/>
      <c r="K23" s="533"/>
      <c r="L23" s="534"/>
      <c r="M23" s="502" t="s">
        <v>314</v>
      </c>
      <c r="N23" s="502"/>
      <c r="O23" s="502"/>
      <c r="P23" s="502"/>
      <c r="Q23" s="502"/>
      <c r="R23" s="502"/>
      <c r="S23" s="502" t="s">
        <v>315</v>
      </c>
      <c r="T23" s="502"/>
      <c r="U23" s="502"/>
      <c r="V23" s="502"/>
      <c r="W23" s="502"/>
      <c r="X23" s="502"/>
      <c r="Y23" s="502" t="s">
        <v>316</v>
      </c>
      <c r="Z23" s="502"/>
      <c r="AA23" s="502"/>
      <c r="AB23" s="502"/>
      <c r="AC23" s="502"/>
      <c r="AD23" s="502"/>
      <c r="AE23" s="502" t="s">
        <v>317</v>
      </c>
      <c r="AF23" s="502"/>
      <c r="AG23" s="502"/>
      <c r="AH23" s="502"/>
      <c r="AI23" s="502"/>
      <c r="AJ23" s="502"/>
      <c r="AK23" s="502"/>
      <c r="AL23" s="429" t="s">
        <v>318</v>
      </c>
      <c r="AM23" s="429"/>
      <c r="AN23" s="429"/>
      <c r="AO23" s="429"/>
      <c r="AP23" s="429"/>
      <c r="AQ23" s="429"/>
      <c r="AR23" s="429" t="s">
        <v>319</v>
      </c>
      <c r="AS23" s="429"/>
      <c r="AT23" s="429"/>
      <c r="AU23" s="429"/>
      <c r="AV23" s="429"/>
      <c r="AW23" s="429"/>
      <c r="AX23" s="429" t="s">
        <v>320</v>
      </c>
      <c r="AY23" s="429"/>
      <c r="AZ23" s="429"/>
      <c r="BA23" s="429"/>
      <c r="BB23" s="429"/>
      <c r="BC23" s="429"/>
      <c r="BD23" s="429" t="s">
        <v>321</v>
      </c>
      <c r="BE23" s="429"/>
      <c r="BF23" s="429"/>
      <c r="BG23" s="429"/>
      <c r="BH23" s="429"/>
      <c r="BI23" s="429"/>
      <c r="BJ23" s="429"/>
      <c r="BK23" s="502"/>
      <c r="BL23" s="502"/>
      <c r="BM23" s="502"/>
      <c r="BN23" s="502"/>
      <c r="BO23" s="502"/>
      <c r="BP23" s="502"/>
      <c r="BQ23" s="3"/>
      <c r="BR23" s="3"/>
      <c r="BS23" s="3"/>
      <c r="BT23" s="3"/>
      <c r="BU23" s="3"/>
      <c r="BV23" s="3"/>
      <c r="CR23" s="92"/>
      <c r="CS23" s="92"/>
      <c r="CT23" s="92"/>
      <c r="CU23" s="92"/>
      <c r="CV23" s="92"/>
      <c r="CW23" s="92"/>
      <c r="CX23" s="92"/>
    </row>
    <row r="24" spans="1:102" ht="31.15" customHeight="1">
      <c r="A24" s="92"/>
      <c r="B24" s="541" t="str">
        <f>Y2</f>
        <v>Insérer le nom du parc</v>
      </c>
      <c r="C24" s="542"/>
      <c r="D24" s="542"/>
      <c r="E24" s="542"/>
      <c r="F24" s="542"/>
      <c r="G24" s="542"/>
      <c r="H24" s="542"/>
      <c r="I24" s="542"/>
      <c r="J24" s="542"/>
      <c r="K24" s="542"/>
      <c r="L24" s="543"/>
      <c r="M24" s="544">
        <f>COUNTIF('Étapes 1 et 2 - Évaluer et séle'!D12:D82,"Yes")</f>
        <v>0</v>
      </c>
      <c r="N24" s="545"/>
      <c r="O24" s="545"/>
      <c r="P24" s="545"/>
      <c r="Q24" s="545"/>
      <c r="R24" s="546"/>
      <c r="S24" s="547">
        <f>64-AL19</f>
        <v>64</v>
      </c>
      <c r="T24" s="547"/>
      <c r="U24" s="547"/>
      <c r="V24" s="547"/>
      <c r="W24" s="547"/>
      <c r="X24" s="547"/>
      <c r="Y24" s="538">
        <f>M24/S24</f>
        <v>0</v>
      </c>
      <c r="Z24" s="539"/>
      <c r="AA24" s="539"/>
      <c r="AB24" s="539"/>
      <c r="AC24" s="539"/>
      <c r="AD24" s="540"/>
      <c r="AE24" s="547">
        <f>COUNTIF('Étapes 1 et 2 - Évaluer et séle'!D12:D82,"To be confirmed")</f>
        <v>0</v>
      </c>
      <c r="AF24" s="547"/>
      <c r="AG24" s="547"/>
      <c r="AH24" s="547"/>
      <c r="AI24" s="547"/>
      <c r="AJ24" s="547"/>
      <c r="AK24" s="547"/>
      <c r="AL24" s="547">
        <f>COUNTIF('Étapes 1 et 2 - Évaluer et séle'!E12:E82,"Yes")</f>
        <v>0</v>
      </c>
      <c r="AM24" s="547"/>
      <c r="AN24" s="547"/>
      <c r="AO24" s="547"/>
      <c r="AP24" s="547"/>
      <c r="AQ24" s="547"/>
      <c r="AR24" s="547">
        <f>64-BQ19</f>
        <v>64</v>
      </c>
      <c r="AS24" s="547"/>
      <c r="AT24" s="547"/>
      <c r="AU24" s="547"/>
      <c r="AV24" s="547"/>
      <c r="AW24" s="547"/>
      <c r="AX24" s="548">
        <f>AL24/AR24</f>
        <v>0</v>
      </c>
      <c r="AY24" s="548"/>
      <c r="AZ24" s="548"/>
      <c r="BA24" s="548"/>
      <c r="BB24" s="548"/>
      <c r="BC24" s="548"/>
      <c r="BD24" s="547">
        <f>COUNTIF('Étapes 1 et 2 - Évaluer et séle'!E12:E82,"To be confirmed")</f>
        <v>0</v>
      </c>
      <c r="BE24" s="547"/>
      <c r="BF24" s="547"/>
      <c r="BG24" s="547"/>
      <c r="BH24" s="547"/>
      <c r="BI24" s="547"/>
      <c r="BJ24" s="547"/>
      <c r="BK24" s="538">
        <f>AX24-Y24</f>
        <v>0</v>
      </c>
      <c r="BL24" s="539"/>
      <c r="BM24" s="539"/>
      <c r="BN24" s="539"/>
      <c r="BO24" s="539"/>
      <c r="BP24" s="540"/>
      <c r="BQ24" s="3"/>
      <c r="BR24" s="3"/>
      <c r="BS24" s="3"/>
      <c r="BT24" s="3"/>
      <c r="BU24" s="3"/>
      <c r="BV24" s="3"/>
      <c r="CR24" s="92"/>
      <c r="CS24" s="92"/>
      <c r="CT24" s="92"/>
      <c r="CU24" s="92"/>
      <c r="CV24" s="92"/>
      <c r="CW24" s="92"/>
      <c r="CX24" s="92"/>
    </row>
    <row r="25" spans="1:102">
      <c r="A25" s="92"/>
      <c r="CR25" s="92"/>
      <c r="CS25" s="92"/>
      <c r="CT25" s="92"/>
      <c r="CU25" s="92"/>
      <c r="CV25" s="92"/>
      <c r="CW25" s="92"/>
      <c r="CX25" s="92"/>
    </row>
    <row r="26" spans="1:102">
      <c r="A26" s="92"/>
      <c r="BL26" s="192"/>
      <c r="CR26" s="92"/>
      <c r="CS26" s="92"/>
      <c r="CT26" s="92"/>
      <c r="CU26" s="92"/>
      <c r="CV26" s="92"/>
      <c r="CW26" s="92"/>
      <c r="CX26" s="92"/>
    </row>
    <row r="27" spans="1:102">
      <c r="A27" s="92"/>
      <c r="CR27" s="92"/>
      <c r="CS27" s="92"/>
      <c r="CT27" s="92"/>
      <c r="CU27" s="92"/>
      <c r="CV27" s="92"/>
      <c r="CW27" s="92"/>
      <c r="CX27" s="92"/>
    </row>
    <row r="28" spans="1:102">
      <c r="A28" s="92"/>
      <c r="CR28" s="92"/>
      <c r="CS28" s="92"/>
      <c r="CT28" s="92"/>
      <c r="CU28" s="92"/>
      <c r="CV28" s="92"/>
      <c r="CW28" s="92"/>
      <c r="CX28" s="92"/>
    </row>
    <row r="29" spans="1:102">
      <c r="A29" s="92"/>
      <c r="CR29" s="92"/>
      <c r="CS29" s="92"/>
      <c r="CT29" s="92"/>
      <c r="CU29" s="92"/>
      <c r="CV29" s="92"/>
      <c r="CW29" s="92"/>
      <c r="CX29" s="92"/>
    </row>
    <row r="30" spans="1:102">
      <c r="A30" s="92"/>
      <c r="CR30" s="92"/>
      <c r="CS30" s="92"/>
      <c r="CT30" s="92"/>
      <c r="CU30" s="92"/>
      <c r="CV30" s="92"/>
      <c r="CW30" s="92"/>
      <c r="CX30" s="92"/>
    </row>
    <row r="31" spans="1:102">
      <c r="A31" s="92"/>
      <c r="CR31" s="92"/>
      <c r="CS31" s="92"/>
      <c r="CT31" s="92"/>
      <c r="CU31" s="92"/>
      <c r="CV31" s="92"/>
      <c r="CW31" s="92"/>
      <c r="CX31" s="92"/>
    </row>
    <row r="32" spans="1:102">
      <c r="A32" s="92"/>
      <c r="CR32" s="92"/>
      <c r="CS32" s="92"/>
      <c r="CT32" s="92"/>
      <c r="CU32" s="92"/>
      <c r="CV32" s="92"/>
      <c r="CW32" s="92"/>
      <c r="CX32" s="92"/>
    </row>
    <row r="33" spans="1:102">
      <c r="A33" s="92"/>
      <c r="CR33" s="92"/>
      <c r="CS33" s="92"/>
      <c r="CT33" s="92"/>
      <c r="CU33" s="92"/>
      <c r="CV33" s="92"/>
      <c r="CW33" s="92"/>
      <c r="CX33" s="92"/>
    </row>
    <row r="34" spans="1:102">
      <c r="A34" s="92"/>
      <c r="CR34" s="92"/>
      <c r="CS34" s="92"/>
      <c r="CT34" s="92"/>
      <c r="CU34" s="92"/>
      <c r="CV34" s="92"/>
      <c r="CW34" s="92"/>
      <c r="CX34" s="92"/>
    </row>
    <row r="35" spans="1:102">
      <c r="A35" s="92"/>
      <c r="CR35" s="92"/>
      <c r="CS35" s="92"/>
      <c r="CT35" s="92"/>
      <c r="CU35" s="92"/>
      <c r="CV35" s="92"/>
      <c r="CW35" s="92"/>
      <c r="CX35" s="92"/>
    </row>
    <row r="36" spans="1:102">
      <c r="A36" s="92"/>
      <c r="CR36" s="92"/>
      <c r="CS36" s="92"/>
      <c r="CT36" s="92"/>
      <c r="CU36" s="92"/>
      <c r="CV36" s="92"/>
      <c r="CW36" s="92"/>
      <c r="CX36" s="92"/>
    </row>
    <row r="37" spans="1:102">
      <c r="A37" s="92"/>
      <c r="CR37" s="92"/>
      <c r="CS37" s="92"/>
      <c r="CT37" s="92"/>
      <c r="CU37" s="92"/>
      <c r="CV37" s="92"/>
      <c r="CW37" s="92"/>
      <c r="CX37" s="92"/>
    </row>
    <row r="38" spans="1:102">
      <c r="A38" s="92"/>
      <c r="CR38" s="92"/>
      <c r="CS38" s="92"/>
      <c r="CT38" s="92"/>
      <c r="CU38" s="92"/>
      <c r="CV38" s="92"/>
      <c r="CW38" s="92"/>
      <c r="CX38" s="92"/>
    </row>
    <row r="39" spans="1:102">
      <c r="A39" s="92"/>
      <c r="CR39" s="92"/>
      <c r="CS39" s="92"/>
      <c r="CT39" s="92"/>
      <c r="CU39" s="92"/>
      <c r="CV39" s="92"/>
      <c r="CW39" s="92"/>
      <c r="CX39" s="92"/>
    </row>
    <row r="40" spans="1:102">
      <c r="A40" s="92"/>
      <c r="CR40" s="92"/>
      <c r="CS40" s="92"/>
      <c r="CT40" s="92"/>
      <c r="CU40" s="92"/>
      <c r="CV40" s="92"/>
      <c r="CW40" s="92"/>
      <c r="CX40" s="92"/>
    </row>
    <row r="41" spans="1:102">
      <c r="A41" s="92"/>
      <c r="CR41" s="92"/>
      <c r="CS41" s="92"/>
      <c r="CT41" s="92"/>
      <c r="CU41" s="92"/>
      <c r="CV41" s="92"/>
      <c r="CW41" s="92"/>
      <c r="CX41" s="92"/>
    </row>
    <row r="42" spans="1:102">
      <c r="A42" s="92"/>
      <c r="CR42" s="92"/>
      <c r="CS42" s="92"/>
      <c r="CT42" s="92"/>
      <c r="CU42" s="92"/>
      <c r="CV42" s="92"/>
      <c r="CW42" s="92"/>
      <c r="CX42" s="92"/>
    </row>
    <row r="43" spans="1:102">
      <c r="A43" s="92"/>
      <c r="CR43" s="92"/>
      <c r="CS43" s="92"/>
      <c r="CT43" s="92"/>
      <c r="CU43" s="92"/>
      <c r="CV43" s="92"/>
      <c r="CW43" s="92"/>
      <c r="CX43" s="92"/>
    </row>
    <row r="44" spans="1:102">
      <c r="A44" s="92"/>
      <c r="CR44" s="92"/>
      <c r="CS44" s="92"/>
      <c r="CT44" s="92"/>
      <c r="CU44" s="92"/>
      <c r="CV44" s="92"/>
      <c r="CW44" s="92"/>
      <c r="CX44" s="92"/>
    </row>
    <row r="45" spans="1:102">
      <c r="A45" s="92"/>
      <c r="CR45" s="92"/>
      <c r="CS45" s="92"/>
      <c r="CT45" s="92"/>
      <c r="CU45" s="92"/>
      <c r="CV45" s="92"/>
      <c r="CW45" s="92"/>
      <c r="CX45" s="92"/>
    </row>
    <row r="46" spans="1:102">
      <c r="A46" s="92"/>
      <c r="CR46" s="92"/>
      <c r="CS46" s="92"/>
      <c r="CT46" s="92"/>
      <c r="CU46" s="92"/>
      <c r="CV46" s="92"/>
      <c r="CW46" s="92"/>
      <c r="CX46" s="92"/>
    </row>
    <row r="47" spans="1:102">
      <c r="A47" s="92"/>
      <c r="CR47" s="92"/>
      <c r="CS47" s="92"/>
      <c r="CT47" s="92"/>
      <c r="CU47" s="92"/>
      <c r="CV47" s="92"/>
      <c r="CW47" s="92"/>
      <c r="CX47" s="92"/>
    </row>
    <row r="48" spans="1:102">
      <c r="A48" s="92"/>
      <c r="CR48" s="92"/>
      <c r="CS48" s="92"/>
      <c r="CT48" s="92"/>
      <c r="CU48" s="92"/>
      <c r="CV48" s="92"/>
      <c r="CW48" s="92"/>
      <c r="CX48" s="92"/>
    </row>
    <row r="49" spans="1:102">
      <c r="A49" s="92"/>
      <c r="CR49" s="92"/>
      <c r="CS49" s="92"/>
      <c r="CT49" s="92"/>
      <c r="CU49" s="92"/>
      <c r="CV49" s="92"/>
      <c r="CW49" s="92"/>
      <c r="CX49" s="92"/>
    </row>
    <row r="50" spans="1:102">
      <c r="A50" s="92"/>
      <c r="CR50" s="92"/>
      <c r="CS50" s="92"/>
      <c r="CT50" s="92"/>
      <c r="CU50" s="92"/>
      <c r="CV50" s="92"/>
      <c r="CW50" s="92"/>
      <c r="CX50" s="92"/>
    </row>
    <row r="51" spans="1:102">
      <c r="A51" s="92"/>
      <c r="CR51" s="92"/>
      <c r="CS51" s="92"/>
      <c r="CT51" s="92"/>
      <c r="CU51" s="92"/>
      <c r="CV51" s="92"/>
      <c r="CW51" s="92"/>
      <c r="CX51" s="92"/>
    </row>
    <row r="52" spans="1:102">
      <c r="A52" s="92"/>
      <c r="CR52" s="92"/>
      <c r="CS52" s="92"/>
      <c r="CT52" s="92"/>
      <c r="CU52" s="92"/>
      <c r="CV52" s="92"/>
      <c r="CW52" s="92"/>
      <c r="CX52" s="92"/>
    </row>
    <row r="53" spans="1:102">
      <c r="A53" s="92"/>
      <c r="CR53" s="92"/>
      <c r="CS53" s="92"/>
      <c r="CT53" s="92"/>
      <c r="CU53" s="92"/>
      <c r="CV53" s="92"/>
      <c r="CW53" s="92"/>
      <c r="CX53" s="92"/>
    </row>
    <row r="54" spans="1:102" ht="25.9">
      <c r="A54" s="92"/>
      <c r="B54" s="184" t="s">
        <v>322</v>
      </c>
      <c r="CR54" s="92"/>
      <c r="CS54" s="92"/>
      <c r="CT54" s="92"/>
      <c r="CU54" s="92"/>
      <c r="CV54" s="92"/>
      <c r="CW54" s="92"/>
      <c r="CX54" s="92"/>
    </row>
    <row r="55" spans="1:102">
      <c r="A55" s="92"/>
      <c r="U55" s="405" t="s">
        <v>323</v>
      </c>
      <c r="V55" s="405"/>
      <c r="W55" s="405"/>
      <c r="X55" s="405"/>
      <c r="Y55" s="405"/>
      <c r="Z55" s="405"/>
      <c r="AA55" s="405"/>
      <c r="AB55" s="405"/>
      <c r="AC55" s="405"/>
      <c r="AD55" s="405"/>
      <c r="AE55" s="405"/>
      <c r="AF55" s="405"/>
      <c r="AG55" s="405"/>
      <c r="AH55" s="405"/>
      <c r="AI55" s="405"/>
      <c r="AJ55" s="405"/>
      <c r="AK55" s="405"/>
      <c r="AL55" s="405"/>
      <c r="AM55" s="405"/>
      <c r="AN55" s="405"/>
      <c r="AO55" s="405"/>
      <c r="AP55" s="405"/>
      <c r="AQ55" s="405"/>
      <c r="AR55" s="405"/>
      <c r="AS55" s="405"/>
      <c r="CR55" s="92"/>
      <c r="CS55" s="92"/>
      <c r="CT55" s="92"/>
      <c r="CU55" s="92"/>
      <c r="CV55" s="92"/>
      <c r="CW55" s="92"/>
      <c r="CX55" s="92"/>
    </row>
    <row r="56" spans="1:102" ht="21">
      <c r="A56" s="92"/>
      <c r="U56" s="406" t="str">
        <f>'Étapes 1 et 2 - Évaluer et séle'!F2</f>
        <v>Insérer le nom du parc</v>
      </c>
      <c r="V56" s="407"/>
      <c r="W56" s="407"/>
      <c r="X56" s="407"/>
      <c r="Y56" s="407"/>
      <c r="Z56" s="407"/>
      <c r="AA56" s="407"/>
      <c r="AB56" s="407"/>
      <c r="AC56" s="407"/>
      <c r="AD56" s="407"/>
      <c r="AE56" s="407"/>
      <c r="AF56" s="407"/>
      <c r="AG56" s="407"/>
      <c r="AH56" s="407"/>
      <c r="AI56" s="407"/>
      <c r="AJ56" s="407"/>
      <c r="AK56" s="407"/>
      <c r="AL56" s="407"/>
      <c r="AM56" s="407"/>
      <c r="AN56" s="407"/>
      <c r="AO56" s="407"/>
      <c r="AP56" s="407"/>
      <c r="AQ56" s="407"/>
      <c r="AR56" s="407"/>
      <c r="AS56" s="408"/>
      <c r="CR56" s="92"/>
      <c r="CS56" s="92"/>
      <c r="CT56" s="92"/>
      <c r="CU56" s="92"/>
      <c r="CV56" s="92"/>
      <c r="CW56" s="92"/>
      <c r="CX56" s="92"/>
    </row>
    <row r="57" spans="1:102" ht="43.15" customHeight="1" thickBot="1">
      <c r="A57" s="92"/>
      <c r="U57" s="409" t="s">
        <v>324</v>
      </c>
      <c r="V57" s="409"/>
      <c r="W57" s="409"/>
      <c r="X57" s="409"/>
      <c r="Y57" s="410"/>
      <c r="Z57" s="409" t="s">
        <v>325</v>
      </c>
      <c r="AA57" s="409"/>
      <c r="AB57" s="409"/>
      <c r="AC57" s="409"/>
      <c r="AD57" s="410"/>
      <c r="AE57" s="411" t="str">
        <f>'Étapes 1 et 2 - Évaluer et séle'!F10</f>
        <v>Performances ATTEINTES
20XX</v>
      </c>
      <c r="AF57" s="409"/>
      <c r="AG57" s="409"/>
      <c r="AH57" s="409"/>
      <c r="AI57" s="410"/>
      <c r="AJ57" s="412" t="str">
        <f>'Étapes 1 et 2 - Évaluer et séle'!G10</f>
        <v>Performances ATTEINTES
20XX</v>
      </c>
      <c r="AK57" s="409"/>
      <c r="AL57" s="409"/>
      <c r="AM57" s="409"/>
      <c r="AN57" s="409"/>
      <c r="AO57" s="412" t="str">
        <f>'Étapes 1 et 2 - Évaluer et séle'!H10</f>
        <v>Performances ATTEINTES
20XX</v>
      </c>
      <c r="AP57" s="409"/>
      <c r="AQ57" s="409"/>
      <c r="AR57" s="409"/>
      <c r="AS57" s="409"/>
      <c r="CR57" s="92"/>
      <c r="CS57" s="92"/>
      <c r="CT57" s="92"/>
      <c r="CU57" s="92"/>
      <c r="CV57" s="92"/>
      <c r="CW57" s="92"/>
      <c r="CX57" s="92"/>
    </row>
    <row r="58" spans="1:102" ht="16.149999999999999" thickBot="1">
      <c r="A58" s="92"/>
      <c r="B58" s="413" t="s">
        <v>326</v>
      </c>
      <c r="C58" s="414"/>
      <c r="D58" s="414"/>
      <c r="E58" s="414"/>
      <c r="F58" s="414"/>
      <c r="G58" s="414"/>
      <c r="H58" s="414"/>
      <c r="I58" s="414"/>
      <c r="J58" s="414"/>
      <c r="K58" s="414"/>
      <c r="L58" s="414"/>
      <c r="M58" s="414"/>
      <c r="N58" s="414"/>
      <c r="O58" s="414"/>
      <c r="P58" s="414"/>
      <c r="Q58" s="414"/>
      <c r="R58" s="414"/>
      <c r="S58" s="414"/>
      <c r="U58" s="398">
        <f>M19/(64-AL19)</f>
        <v>0</v>
      </c>
      <c r="V58" s="399"/>
      <c r="W58" s="399"/>
      <c r="X58" s="399"/>
      <c r="Y58" s="400"/>
      <c r="Z58" s="398">
        <f>AR19/(64-BQ19)</f>
        <v>0</v>
      </c>
      <c r="AA58" s="399"/>
      <c r="AB58" s="399"/>
      <c r="AC58" s="399"/>
      <c r="AD58" s="400"/>
      <c r="AE58" s="401">
        <f>COUNTIF('Étapes 1 et 2 - Évaluer et séle'!F$12:F$82,"Yes")/(COUNTA('Étapes 1 et 2 - Évaluer et séle'!F$12:F$82)-COUNTIF('Étapes 1 et 2 - Évaluer et séle'!F$12:F$82,"Not applicable"))</f>
        <v>0</v>
      </c>
      <c r="AF58" s="402"/>
      <c r="AG58" s="402"/>
      <c r="AH58" s="402"/>
      <c r="AI58" s="402"/>
      <c r="AJ58" s="403">
        <f>COUNTIF('Étapes 1 et 2 - Évaluer et séle'!G$12:G$82,"Yes")/(COUNTA('Étapes 1 et 2 - Évaluer et séle'!G$12:G$82)-COUNTIF('Étapes 1 et 2 - Évaluer et séle'!G$12:G$82,"Not applicable"))</f>
        <v>0</v>
      </c>
      <c r="AK58" s="403"/>
      <c r="AL58" s="403"/>
      <c r="AM58" s="403"/>
      <c r="AN58" s="403"/>
      <c r="AO58" s="403">
        <f>COUNTIF('Étapes 1 et 2 - Évaluer et séle'!H$12:H$82,"Yes")/(COUNTA('Étapes 1 et 2 - Évaluer et séle'!H$12:H$82)-COUNTIF('Étapes 1 et 2 - Évaluer et séle'!H$12:H$82,"Not applicable"))</f>
        <v>0</v>
      </c>
      <c r="AP58" s="403"/>
      <c r="AQ58" s="403"/>
      <c r="AR58" s="403"/>
      <c r="AS58" s="403"/>
      <c r="CR58" s="92"/>
      <c r="CS58" s="92"/>
      <c r="CT58" s="92"/>
      <c r="CU58" s="92"/>
      <c r="CV58" s="92"/>
      <c r="CW58" s="92"/>
      <c r="CX58" s="92"/>
    </row>
    <row r="59" spans="1:102" ht="15.6">
      <c r="A59" s="92"/>
      <c r="B59" s="404" t="s">
        <v>327</v>
      </c>
      <c r="C59" s="404"/>
      <c r="D59" s="404"/>
      <c r="E59" s="404"/>
      <c r="F59" s="404"/>
      <c r="G59" s="404"/>
      <c r="H59" s="404"/>
      <c r="I59" s="404"/>
      <c r="J59" s="404"/>
      <c r="K59" s="404"/>
      <c r="L59" s="404"/>
      <c r="M59" s="404"/>
      <c r="N59" s="404"/>
      <c r="O59" s="404"/>
      <c r="P59" s="404"/>
      <c r="Q59" s="404"/>
      <c r="R59" s="404"/>
      <c r="S59" s="404"/>
      <c r="U59" s="398">
        <f>M15/(9-AL15)</f>
        <v>0</v>
      </c>
      <c r="V59" s="399"/>
      <c r="W59" s="399"/>
      <c r="X59" s="399"/>
      <c r="Y59" s="400"/>
      <c r="Z59" s="398">
        <f>AR15/(9-BQ15)</f>
        <v>0</v>
      </c>
      <c r="AA59" s="399"/>
      <c r="AB59" s="399"/>
      <c r="AC59" s="399"/>
      <c r="AD59" s="399"/>
      <c r="AE59" s="401">
        <f>COUNTIF('Étapes 1 et 2 - Évaluer et séle'!F$12:F$21,"Yes")/(COUNTA('Étapes 1 et 2 - Évaluer et séle'!F$12:F$21)-COUNTIF('Étapes 1 et 2 - Évaluer et séle'!F$12:F$21,"Not applicable"))</f>
        <v>0</v>
      </c>
      <c r="AF59" s="402"/>
      <c r="AG59" s="402"/>
      <c r="AH59" s="402"/>
      <c r="AI59" s="402"/>
      <c r="AJ59" s="403">
        <f>COUNTIF('Étapes 1 et 2 - Évaluer et séle'!G$12:G$21,"Yes")/(COUNTA('Étapes 1 et 2 - Évaluer et séle'!G$12:G$21)-COUNTIF('Étapes 1 et 2 - Évaluer et séle'!G$12:G$21,"Not applicable"))</f>
        <v>0</v>
      </c>
      <c r="AK59" s="403"/>
      <c r="AL59" s="403"/>
      <c r="AM59" s="403"/>
      <c r="AN59" s="403"/>
      <c r="AO59" s="403">
        <f>COUNTIF('Étapes 1 et 2 - Évaluer et séle'!H$12:H$21,"Yes")/(COUNTA('Étapes 1 et 2 - Évaluer et séle'!H$12:H$21)-COUNTIF('Étapes 1 et 2 - Évaluer et séle'!H$12:H$21,"Not applicable"))</f>
        <v>0</v>
      </c>
      <c r="AP59" s="403"/>
      <c r="AQ59" s="403"/>
      <c r="AR59" s="403"/>
      <c r="AS59" s="403"/>
      <c r="CR59" s="92"/>
      <c r="CS59" s="92"/>
      <c r="CT59" s="92"/>
      <c r="CU59" s="92"/>
      <c r="CV59" s="92"/>
      <c r="CW59" s="92"/>
      <c r="CX59" s="92"/>
    </row>
    <row r="60" spans="1:102" ht="15.6">
      <c r="A60" s="92"/>
      <c r="B60" s="397" t="s">
        <v>328</v>
      </c>
      <c r="C60" s="397"/>
      <c r="D60" s="397"/>
      <c r="E60" s="397"/>
      <c r="F60" s="397"/>
      <c r="G60" s="397"/>
      <c r="H60" s="397"/>
      <c r="I60" s="397"/>
      <c r="J60" s="397"/>
      <c r="K60" s="397"/>
      <c r="L60" s="397"/>
      <c r="M60" s="397"/>
      <c r="N60" s="397"/>
      <c r="O60" s="397"/>
      <c r="P60" s="397"/>
      <c r="Q60" s="397"/>
      <c r="R60" s="397"/>
      <c r="S60" s="397"/>
      <c r="U60" s="398">
        <f>M16/(30-AL16)</f>
        <v>0</v>
      </c>
      <c r="V60" s="399"/>
      <c r="W60" s="399"/>
      <c r="X60" s="399"/>
      <c r="Y60" s="400"/>
      <c r="Z60" s="398">
        <f>AR16/(30-BQ16)</f>
        <v>0</v>
      </c>
      <c r="AA60" s="399"/>
      <c r="AB60" s="399"/>
      <c r="AC60" s="399"/>
      <c r="AD60" s="399"/>
      <c r="AE60" s="401">
        <f>COUNTIF('Étapes 1 et 2 - Évaluer et séle'!F$23:F$53,"Yes")/(COUNTA('Étapes 1 et 2 - Évaluer et séle'!F$23:F$53)-COUNTIF('Étapes 1 et 2 - Évaluer et séle'!F$23:F$53,"Not applicable"))</f>
        <v>0</v>
      </c>
      <c r="AF60" s="402"/>
      <c r="AG60" s="402"/>
      <c r="AH60" s="402"/>
      <c r="AI60" s="402"/>
      <c r="AJ60" s="403">
        <f>COUNTIF('Étapes 1 et 2 - Évaluer et séle'!G$23:G$53,"Yes")/(COUNTA('Étapes 1 et 2 - Évaluer et séle'!G$23:G$53)-COUNTIF('Étapes 1 et 2 - Évaluer et séle'!G$23:G$53,"Not applicable"))</f>
        <v>0</v>
      </c>
      <c r="AK60" s="403"/>
      <c r="AL60" s="403"/>
      <c r="AM60" s="403"/>
      <c r="AN60" s="403"/>
      <c r="AO60" s="403">
        <f>COUNTIF('Étapes 1 et 2 - Évaluer et séle'!H$23:H$53,"Yes")/(COUNTA('Étapes 1 et 2 - Évaluer et séle'!H$23:H$53)-COUNTIF('Étapes 1 et 2 - Évaluer et séle'!H$23:H$53,"Not applicable"))</f>
        <v>0</v>
      </c>
      <c r="AP60" s="403"/>
      <c r="AQ60" s="403"/>
      <c r="AR60" s="403"/>
      <c r="AS60" s="403"/>
      <c r="CR60" s="92"/>
      <c r="CS60" s="92"/>
      <c r="CT60" s="92"/>
      <c r="CU60" s="92"/>
      <c r="CV60" s="92"/>
      <c r="CW60" s="92"/>
      <c r="CX60" s="92"/>
    </row>
    <row r="61" spans="1:102" ht="15.6">
      <c r="A61" s="92"/>
      <c r="B61" s="397" t="s">
        <v>329</v>
      </c>
      <c r="C61" s="397"/>
      <c r="D61" s="397"/>
      <c r="E61" s="397"/>
      <c r="F61" s="397"/>
      <c r="G61" s="397"/>
      <c r="H61" s="397"/>
      <c r="I61" s="397"/>
      <c r="J61" s="397"/>
      <c r="K61" s="397"/>
      <c r="L61" s="397"/>
      <c r="M61" s="397"/>
      <c r="N61" s="397"/>
      <c r="O61" s="397"/>
      <c r="P61" s="397"/>
      <c r="Q61" s="397"/>
      <c r="R61" s="397"/>
      <c r="S61" s="397"/>
      <c r="U61" s="398">
        <f>M17/(14-AL17)</f>
        <v>0</v>
      </c>
      <c r="V61" s="399"/>
      <c r="W61" s="399"/>
      <c r="X61" s="399"/>
      <c r="Y61" s="400"/>
      <c r="Z61" s="398">
        <f>AR17/(14-BQ17)</f>
        <v>0</v>
      </c>
      <c r="AA61" s="399"/>
      <c r="AB61" s="399"/>
      <c r="AC61" s="399"/>
      <c r="AD61" s="399"/>
      <c r="AE61" s="401">
        <f>COUNTIF('Étapes 1 et 2 - Évaluer et séle'!F$55:F$69,"Yes")/(COUNTA('Étapes 1 et 2 - Évaluer et séle'!F$55:F$69)-COUNTIF('Étapes 1 et 2 - Évaluer et séle'!F$55:F$69,"Not applicable"))</f>
        <v>0</v>
      </c>
      <c r="AF61" s="402"/>
      <c r="AG61" s="402"/>
      <c r="AH61" s="402"/>
      <c r="AI61" s="402"/>
      <c r="AJ61" s="403">
        <f>COUNTIF('Étapes 1 et 2 - Évaluer et séle'!G$55:G$69,"Yes")/(COUNTA('Étapes 1 et 2 - Évaluer et séle'!G$55:G$69)-COUNTIF('Étapes 1 et 2 - Évaluer et séle'!G$55:G$69,"Not applicable"))</f>
        <v>0</v>
      </c>
      <c r="AK61" s="403"/>
      <c r="AL61" s="403"/>
      <c r="AM61" s="403"/>
      <c r="AN61" s="403"/>
      <c r="AO61" s="403">
        <f>COUNTIF('Étapes 1 et 2 - Évaluer et séle'!H$55:H$69,"Yes")/(COUNTA('Étapes 1 et 2 - Évaluer et séle'!H$55:H$69)-COUNTIF('Étapes 1 et 2 - Évaluer et séle'!H$55:H$69,"Not applicable"))</f>
        <v>0</v>
      </c>
      <c r="AP61" s="403"/>
      <c r="AQ61" s="403"/>
      <c r="AR61" s="403"/>
      <c r="AS61" s="403"/>
      <c r="CR61" s="92"/>
      <c r="CS61" s="92"/>
      <c r="CT61" s="92"/>
      <c r="CU61" s="92"/>
      <c r="CV61" s="92"/>
      <c r="CW61" s="92"/>
      <c r="CX61" s="92"/>
    </row>
    <row r="62" spans="1:102" ht="15.6">
      <c r="A62" s="92"/>
      <c r="B62" s="397" t="s">
        <v>330</v>
      </c>
      <c r="C62" s="397"/>
      <c r="D62" s="397"/>
      <c r="E62" s="397"/>
      <c r="F62" s="397"/>
      <c r="G62" s="397"/>
      <c r="H62" s="397"/>
      <c r="I62" s="397"/>
      <c r="J62" s="397"/>
      <c r="K62" s="397"/>
      <c r="L62" s="397"/>
      <c r="M62" s="397"/>
      <c r="N62" s="397"/>
      <c r="O62" s="397"/>
      <c r="P62" s="397"/>
      <c r="Q62" s="397"/>
      <c r="R62" s="397"/>
      <c r="S62" s="397"/>
      <c r="U62" s="398">
        <f>M18/(11-AL18)</f>
        <v>0</v>
      </c>
      <c r="V62" s="399"/>
      <c r="W62" s="399"/>
      <c r="X62" s="399"/>
      <c r="Y62" s="400"/>
      <c r="Z62" s="398">
        <f>AR18/(11-BQ18)</f>
        <v>0</v>
      </c>
      <c r="AA62" s="399"/>
      <c r="AB62" s="399"/>
      <c r="AC62" s="399"/>
      <c r="AD62" s="399"/>
      <c r="AE62" s="401">
        <f>COUNTIF('Étapes 1 et 2 - Évaluer et séle'!F$71:F$82,"Yes")/(COUNTA('Étapes 1 et 2 - Évaluer et séle'!F$71:F$82)-COUNTIF('Étapes 1 et 2 - Évaluer et séle'!F$71:F$82,"Not applicable"))</f>
        <v>0</v>
      </c>
      <c r="AF62" s="402"/>
      <c r="AG62" s="402"/>
      <c r="AH62" s="402"/>
      <c r="AI62" s="402"/>
      <c r="AJ62" s="403">
        <f>COUNTIF('Étapes 1 et 2 - Évaluer et séle'!G$71:G$82,"Yes")/(COUNTA('Étapes 1 et 2 - Évaluer et séle'!G$71:G$82)-COUNTIF('Étapes 1 et 2 - Évaluer et séle'!G$71:G$82,"Not applicable"))</f>
        <v>0</v>
      </c>
      <c r="AK62" s="403"/>
      <c r="AL62" s="403"/>
      <c r="AM62" s="403"/>
      <c r="AN62" s="403"/>
      <c r="AO62" s="403">
        <f>COUNTIF('Étapes 1 et 2 - Évaluer et séle'!H$71:H$82,"Yes")/(COUNTA('Étapes 1 et 2 - Évaluer et séle'!H$71:H$82)-COUNTIF('Étapes 1 et 2 - Évaluer et séle'!H$71:H$82,"Not applicable"))</f>
        <v>0</v>
      </c>
      <c r="AP62" s="403"/>
      <c r="AQ62" s="403"/>
      <c r="AR62" s="403"/>
      <c r="AS62" s="403"/>
      <c r="CR62" s="92"/>
      <c r="CS62" s="92"/>
      <c r="CT62" s="92"/>
      <c r="CU62" s="92"/>
      <c r="CV62" s="92"/>
      <c r="CW62" s="92"/>
      <c r="CX62" s="92"/>
    </row>
    <row r="63" spans="1:102">
      <c r="A63" s="92"/>
      <c r="CR63" s="92"/>
      <c r="CS63" s="92"/>
      <c r="CT63" s="92"/>
      <c r="CU63" s="92"/>
      <c r="CV63" s="92"/>
      <c r="CW63" s="92"/>
      <c r="CX63" s="92"/>
    </row>
    <row r="64" spans="1:102">
      <c r="A64" s="92"/>
      <c r="CR64" s="92"/>
      <c r="CS64" s="92"/>
      <c r="CT64" s="92"/>
      <c r="CU64" s="92"/>
      <c r="CV64" s="92"/>
      <c r="CW64" s="92"/>
      <c r="CX64" s="92"/>
    </row>
    <row r="65" spans="1:102">
      <c r="A65" s="92"/>
      <c r="CR65" s="92"/>
      <c r="CS65" s="92"/>
      <c r="CT65" s="92"/>
      <c r="CU65" s="92"/>
      <c r="CV65" s="92"/>
      <c r="CW65" s="92"/>
      <c r="CX65" s="92"/>
    </row>
    <row r="66" spans="1:102">
      <c r="A66" s="92"/>
      <c r="CR66" s="92"/>
      <c r="CS66" s="92"/>
      <c r="CT66" s="92"/>
      <c r="CU66" s="92"/>
      <c r="CV66" s="92"/>
      <c r="CW66" s="92"/>
      <c r="CX66" s="92"/>
    </row>
    <row r="67" spans="1:102">
      <c r="A67" s="92"/>
      <c r="CR67" s="92"/>
      <c r="CS67" s="92"/>
      <c r="CT67" s="92"/>
      <c r="CU67" s="92"/>
      <c r="CV67" s="92"/>
      <c r="CW67" s="92"/>
      <c r="CX67" s="92"/>
    </row>
    <row r="68" spans="1:102">
      <c r="A68" s="92"/>
      <c r="CR68" s="92"/>
      <c r="CS68" s="92"/>
      <c r="CT68" s="92"/>
      <c r="CU68" s="92"/>
      <c r="CV68" s="92"/>
      <c r="CW68" s="92"/>
      <c r="CX68" s="92"/>
    </row>
    <row r="69" spans="1:102">
      <c r="A69" s="92"/>
      <c r="CR69" s="92"/>
      <c r="CS69" s="92"/>
      <c r="CT69" s="92"/>
      <c r="CU69" s="92"/>
      <c r="CV69" s="92"/>
      <c r="CW69" s="92"/>
      <c r="CX69" s="92"/>
    </row>
    <row r="70" spans="1:102">
      <c r="A70" s="92"/>
      <c r="CR70" s="92"/>
      <c r="CS70" s="92"/>
      <c r="CT70" s="92"/>
      <c r="CU70" s="92"/>
      <c r="CV70" s="92"/>
      <c r="CW70" s="92"/>
      <c r="CX70" s="92"/>
    </row>
    <row r="71" spans="1:102">
      <c r="A71" s="92"/>
      <c r="CR71" s="92"/>
      <c r="CS71" s="92"/>
      <c r="CT71" s="92"/>
      <c r="CU71" s="92"/>
      <c r="CV71" s="92"/>
      <c r="CW71" s="92"/>
      <c r="CX71" s="92"/>
    </row>
    <row r="72" spans="1:102">
      <c r="A72" s="92"/>
      <c r="CR72" s="92"/>
      <c r="CS72" s="92"/>
      <c r="CT72" s="92"/>
      <c r="CU72" s="92"/>
      <c r="CV72" s="92"/>
      <c r="CW72" s="92"/>
      <c r="CX72" s="92"/>
    </row>
    <row r="73" spans="1:102">
      <c r="A73" s="92"/>
      <c r="CR73" s="92"/>
      <c r="CS73" s="92"/>
      <c r="CT73" s="92"/>
      <c r="CU73" s="92"/>
      <c r="CV73" s="92"/>
      <c r="CW73" s="92"/>
      <c r="CX73" s="92"/>
    </row>
    <row r="74" spans="1:102">
      <c r="A74" s="92"/>
      <c r="CR74" s="92"/>
      <c r="CS74" s="92"/>
      <c r="CT74" s="92"/>
      <c r="CU74" s="92"/>
      <c r="CV74" s="92"/>
      <c r="CW74" s="92"/>
      <c r="CX74" s="92"/>
    </row>
    <row r="75" spans="1:102">
      <c r="A75" s="92"/>
      <c r="CR75" s="92"/>
      <c r="CS75" s="92"/>
      <c r="CT75" s="92"/>
      <c r="CU75" s="92"/>
      <c r="CV75" s="92"/>
      <c r="CW75" s="92"/>
      <c r="CX75" s="92"/>
    </row>
    <row r="76" spans="1:102">
      <c r="A76" s="92"/>
      <c r="CR76" s="92"/>
      <c r="CS76" s="92"/>
      <c r="CT76" s="92"/>
      <c r="CU76" s="92"/>
      <c r="CV76" s="92"/>
      <c r="CW76" s="92"/>
      <c r="CX76" s="92"/>
    </row>
    <row r="77" spans="1:102">
      <c r="A77" s="92"/>
      <c r="CR77" s="92"/>
      <c r="CS77" s="92"/>
      <c r="CT77" s="92"/>
      <c r="CU77" s="92"/>
      <c r="CV77" s="92"/>
      <c r="CW77" s="92"/>
      <c r="CX77" s="92"/>
    </row>
    <row r="78" spans="1:102">
      <c r="A78" s="92"/>
      <c r="CR78" s="92"/>
      <c r="CS78" s="92"/>
      <c r="CT78" s="92"/>
      <c r="CU78" s="92"/>
      <c r="CV78" s="92"/>
      <c r="CW78" s="92"/>
      <c r="CX78" s="92"/>
    </row>
    <row r="79" spans="1:102">
      <c r="A79" s="92"/>
      <c r="CR79" s="92"/>
      <c r="CS79" s="92"/>
      <c r="CT79" s="92"/>
      <c r="CU79" s="92"/>
      <c r="CV79" s="92"/>
      <c r="CW79" s="92"/>
      <c r="CX79" s="92"/>
    </row>
    <row r="80" spans="1:102">
      <c r="A80" s="92"/>
      <c r="CR80" s="92"/>
      <c r="CS80" s="92"/>
      <c r="CT80" s="92"/>
      <c r="CU80" s="92"/>
      <c r="CV80" s="92"/>
      <c r="CW80" s="92"/>
      <c r="CX80" s="92"/>
    </row>
    <row r="81" spans="1:102">
      <c r="A81" s="92"/>
      <c r="CR81" s="92"/>
      <c r="CS81" s="92"/>
      <c r="CT81" s="92"/>
      <c r="CU81" s="92"/>
      <c r="CV81" s="92"/>
      <c r="CW81" s="92"/>
      <c r="CX81" s="92"/>
    </row>
    <row r="82" spans="1:102">
      <c r="A82" s="92"/>
      <c r="CR82" s="92"/>
      <c r="CS82" s="92"/>
      <c r="CT82" s="92"/>
      <c r="CU82" s="92"/>
      <c r="CV82" s="92"/>
      <c r="CW82" s="92"/>
      <c r="CX82" s="92"/>
    </row>
    <row r="83" spans="1:102">
      <c r="A83" s="92"/>
      <c r="CR83" s="92"/>
      <c r="CS83" s="92"/>
      <c r="CT83" s="92"/>
      <c r="CU83" s="92"/>
      <c r="CV83" s="92"/>
      <c r="CW83" s="92"/>
      <c r="CX83" s="92"/>
    </row>
    <row r="84" spans="1:102">
      <c r="A84" s="92"/>
      <c r="CR84" s="92"/>
      <c r="CS84" s="92"/>
      <c r="CT84" s="92"/>
      <c r="CU84" s="92"/>
      <c r="CV84" s="92"/>
      <c r="CW84" s="92"/>
      <c r="CX84" s="92"/>
    </row>
    <row r="85" spans="1:102">
      <c r="A85" s="92"/>
      <c r="CR85" s="92"/>
      <c r="CS85" s="92"/>
      <c r="CT85" s="92"/>
      <c r="CU85" s="92"/>
      <c r="CV85" s="92"/>
      <c r="CW85" s="92"/>
      <c r="CX85" s="92"/>
    </row>
    <row r="86" spans="1:102">
      <c r="A86" s="92"/>
      <c r="CR86" s="92"/>
      <c r="CS86" s="92"/>
      <c r="CT86" s="92"/>
      <c r="CU86" s="92"/>
      <c r="CV86" s="92"/>
      <c r="CW86" s="92"/>
      <c r="CX86" s="92"/>
    </row>
    <row r="87" spans="1:102">
      <c r="A87" s="92"/>
      <c r="CR87" s="92"/>
      <c r="CS87" s="92"/>
      <c r="CT87" s="92"/>
      <c r="CU87" s="92"/>
      <c r="CV87" s="92"/>
      <c r="CW87" s="92"/>
      <c r="CX87" s="92"/>
    </row>
    <row r="88" spans="1:102">
      <c r="A88" s="92"/>
      <c r="CR88" s="92"/>
      <c r="CS88" s="92"/>
      <c r="CT88" s="92"/>
      <c r="CU88" s="92"/>
      <c r="CV88" s="92"/>
      <c r="CW88" s="92"/>
      <c r="CX88" s="92"/>
    </row>
    <row r="89" spans="1:102">
      <c r="A89" s="92"/>
      <c r="CR89" s="92"/>
      <c r="CS89" s="92"/>
      <c r="CT89" s="92"/>
      <c r="CU89" s="92"/>
      <c r="CV89" s="92"/>
      <c r="CW89" s="92"/>
      <c r="CX89" s="92"/>
    </row>
    <row r="90" spans="1:102">
      <c r="A90" s="92"/>
      <c r="CR90" s="92"/>
      <c r="CS90" s="92"/>
      <c r="CT90" s="92"/>
      <c r="CU90" s="92"/>
      <c r="CV90" s="92"/>
      <c r="CW90" s="92"/>
      <c r="CX90" s="92"/>
    </row>
    <row r="91" spans="1:102">
      <c r="A91" s="92"/>
      <c r="CR91" s="92"/>
      <c r="CS91" s="92"/>
      <c r="CT91" s="92"/>
      <c r="CU91" s="92"/>
      <c r="CV91" s="92"/>
      <c r="CW91" s="92"/>
      <c r="CX91" s="92"/>
    </row>
    <row r="92" spans="1:102">
      <c r="A92" s="92"/>
      <c r="CR92" s="92"/>
      <c r="CS92" s="92"/>
      <c r="CT92" s="92"/>
      <c r="CU92" s="92"/>
      <c r="CV92" s="92"/>
      <c r="CW92" s="92"/>
      <c r="CX92" s="92"/>
    </row>
    <row r="93" spans="1:102" ht="25.9">
      <c r="A93" s="92"/>
      <c r="B93" s="184" t="s">
        <v>331</v>
      </c>
      <c r="CR93" s="92"/>
      <c r="CS93" s="92"/>
      <c r="CT93" s="92"/>
      <c r="CU93" s="92"/>
      <c r="CV93" s="92"/>
      <c r="CW93" s="92"/>
      <c r="CX93" s="92"/>
    </row>
    <row r="94" spans="1:102" ht="15.6" customHeight="1" thickBot="1">
      <c r="A94" s="92"/>
      <c r="CR94" s="92"/>
      <c r="CS94" s="92"/>
      <c r="CT94" s="92"/>
      <c r="CU94" s="92"/>
      <c r="CV94" s="92"/>
      <c r="CW94" s="92"/>
      <c r="CX94" s="92"/>
    </row>
    <row r="95" spans="1:102" ht="15.4" customHeight="1">
      <c r="B95" s="417">
        <f>Y3</f>
        <v>0</v>
      </c>
      <c r="C95" s="418"/>
      <c r="D95" s="418"/>
      <c r="E95" s="418"/>
      <c r="F95" s="418"/>
      <c r="G95" s="418"/>
      <c r="H95" s="418"/>
      <c r="I95" s="418"/>
      <c r="J95" s="418"/>
      <c r="K95" s="418"/>
      <c r="L95" s="418"/>
      <c r="M95" s="418"/>
      <c r="N95" s="418"/>
      <c r="O95" s="418"/>
      <c r="P95" s="418"/>
      <c r="Q95" s="418"/>
      <c r="R95" s="418"/>
      <c r="S95" s="418"/>
      <c r="T95" s="418"/>
      <c r="U95" s="415" t="s">
        <v>332</v>
      </c>
      <c r="V95" s="415"/>
      <c r="W95" s="415"/>
      <c r="X95" s="415"/>
      <c r="Y95" s="415"/>
      <c r="Z95" s="415"/>
      <c r="AA95" s="415"/>
      <c r="AB95" s="415"/>
      <c r="AC95" s="415"/>
      <c r="AD95" s="415"/>
      <c r="AE95" s="415"/>
      <c r="AF95" s="415"/>
      <c r="AG95" s="415"/>
      <c r="AH95" s="415"/>
      <c r="AI95" s="415"/>
      <c r="AJ95" s="415"/>
      <c r="AK95" s="415"/>
      <c r="AL95" s="415"/>
      <c r="AM95" s="415"/>
      <c r="AN95" s="415"/>
      <c r="AO95" s="415"/>
      <c r="AP95" s="478" t="str">
        <f>Y2</f>
        <v>Insérer le nom du parc</v>
      </c>
      <c r="AQ95" s="478"/>
      <c r="AR95" s="478"/>
      <c r="AS95" s="478"/>
      <c r="AT95" s="478"/>
      <c r="AU95" s="478"/>
      <c r="AV95" s="478"/>
      <c r="AW95" s="478"/>
      <c r="AX95" s="478"/>
      <c r="AY95" s="478"/>
      <c r="AZ95" s="478"/>
      <c r="BA95" s="478"/>
      <c r="BB95" s="478"/>
      <c r="BC95" s="478"/>
      <c r="BD95" s="478"/>
      <c r="BE95" s="478"/>
      <c r="BF95" s="478"/>
      <c r="BG95" s="478"/>
      <c r="BH95" s="478"/>
      <c r="BI95" s="478"/>
      <c r="BJ95" s="478"/>
      <c r="BK95" s="478"/>
      <c r="BL95" s="478"/>
      <c r="BM95" s="478"/>
      <c r="BN95" s="478"/>
      <c r="BO95" s="478"/>
      <c r="BP95" s="478"/>
      <c r="BQ95" s="478"/>
      <c r="BR95" s="478"/>
      <c r="BS95" s="478"/>
      <c r="BT95" s="478"/>
      <c r="BU95" s="478"/>
      <c r="BV95" s="478"/>
      <c r="BW95" s="478"/>
      <c r="BX95" s="478"/>
      <c r="BY95" s="478"/>
      <c r="BZ95" s="479"/>
    </row>
    <row r="96" spans="1:102" ht="15" customHeight="1" thickBot="1">
      <c r="B96" s="419"/>
      <c r="C96" s="420"/>
      <c r="D96" s="420"/>
      <c r="E96" s="420"/>
      <c r="F96" s="420"/>
      <c r="G96" s="420"/>
      <c r="H96" s="420"/>
      <c r="I96" s="420"/>
      <c r="J96" s="420"/>
      <c r="K96" s="420"/>
      <c r="L96" s="420"/>
      <c r="M96" s="420"/>
      <c r="N96" s="420"/>
      <c r="O96" s="420"/>
      <c r="P96" s="420"/>
      <c r="Q96" s="420"/>
      <c r="R96" s="420"/>
      <c r="S96" s="420"/>
      <c r="T96" s="420"/>
      <c r="U96" s="416"/>
      <c r="V96" s="416"/>
      <c r="W96" s="416"/>
      <c r="X96" s="416"/>
      <c r="Y96" s="416"/>
      <c r="Z96" s="416"/>
      <c r="AA96" s="416"/>
      <c r="AB96" s="416"/>
      <c r="AC96" s="416"/>
      <c r="AD96" s="416"/>
      <c r="AE96" s="416"/>
      <c r="AF96" s="416"/>
      <c r="AG96" s="416"/>
      <c r="AH96" s="416"/>
      <c r="AI96" s="416"/>
      <c r="AJ96" s="416"/>
      <c r="AK96" s="416"/>
      <c r="AL96" s="416"/>
      <c r="AM96" s="416"/>
      <c r="AN96" s="416"/>
      <c r="AO96" s="416"/>
      <c r="AP96" s="480"/>
      <c r="AQ96" s="480"/>
      <c r="AR96" s="480"/>
      <c r="AS96" s="480"/>
      <c r="AT96" s="480"/>
      <c r="AU96" s="480"/>
      <c r="AV96" s="480"/>
      <c r="AW96" s="480"/>
      <c r="AX96" s="480"/>
      <c r="AY96" s="480"/>
      <c r="AZ96" s="480"/>
      <c r="BA96" s="480"/>
      <c r="BB96" s="480"/>
      <c r="BC96" s="480"/>
      <c r="BD96" s="480"/>
      <c r="BE96" s="480"/>
      <c r="BF96" s="480"/>
      <c r="BG96" s="480"/>
      <c r="BH96" s="480"/>
      <c r="BI96" s="480"/>
      <c r="BJ96" s="480"/>
      <c r="BK96" s="480"/>
      <c r="BL96" s="480"/>
      <c r="BM96" s="480"/>
      <c r="BN96" s="480"/>
      <c r="BO96" s="480"/>
      <c r="BP96" s="480"/>
      <c r="BQ96" s="480"/>
      <c r="BR96" s="480"/>
      <c r="BS96" s="480"/>
      <c r="BT96" s="480"/>
      <c r="BU96" s="480"/>
      <c r="BV96" s="480"/>
      <c r="BW96" s="480"/>
      <c r="BX96" s="480"/>
      <c r="BY96" s="480"/>
      <c r="BZ96" s="481"/>
    </row>
    <row r="97" spans="2:78">
      <c r="B97" s="469" t="s">
        <v>333</v>
      </c>
      <c r="C97" s="470"/>
      <c r="D97" s="470"/>
      <c r="E97" s="470"/>
      <c r="F97" s="470"/>
      <c r="G97" s="470"/>
      <c r="H97" s="470"/>
      <c r="I97" s="470"/>
      <c r="J97" s="470"/>
      <c r="K97" s="470"/>
      <c r="L97" s="470"/>
      <c r="M97" s="470"/>
      <c r="N97" s="470"/>
      <c r="O97" s="470"/>
      <c r="P97" s="470"/>
      <c r="Q97" s="470"/>
      <c r="R97" s="470"/>
      <c r="S97" s="470"/>
      <c r="T97" s="470"/>
      <c r="U97" s="470"/>
      <c r="V97" s="470"/>
      <c r="W97" s="470"/>
      <c r="X97" s="470"/>
      <c r="Y97" s="470"/>
      <c r="Z97" s="470"/>
      <c r="AA97" s="470"/>
      <c r="AB97" s="470"/>
      <c r="AC97" s="470"/>
      <c r="AD97" s="470"/>
      <c r="AE97" s="470"/>
      <c r="AF97" s="470"/>
      <c r="AG97" s="470"/>
      <c r="AH97" s="470"/>
      <c r="AI97" s="470"/>
      <c r="AJ97" s="470"/>
      <c r="AK97" s="470"/>
      <c r="AL97" s="470"/>
      <c r="AM97" s="470"/>
      <c r="AN97" s="470"/>
      <c r="AO97" s="470"/>
      <c r="AP97" s="470"/>
      <c r="AQ97" s="470"/>
      <c r="AR97" s="470"/>
      <c r="AS97" s="470"/>
      <c r="AT97" s="470"/>
      <c r="AU97" s="470"/>
      <c r="AV97" s="470"/>
      <c r="AW97" s="470"/>
      <c r="AX97" s="470"/>
      <c r="AY97" s="470"/>
      <c r="AZ97" s="470"/>
      <c r="BA97" s="470"/>
      <c r="BB97" s="470"/>
      <c r="BC97" s="470"/>
      <c r="BD97" s="470"/>
      <c r="BE97" s="470"/>
      <c r="BF97" s="470"/>
      <c r="BG97" s="470"/>
      <c r="BH97" s="470"/>
      <c r="BI97" s="470"/>
      <c r="BJ97" s="470"/>
      <c r="BK97" s="470"/>
      <c r="BL97" s="470"/>
      <c r="BM97" s="470"/>
      <c r="BN97" s="470"/>
      <c r="BO97" s="470"/>
      <c r="BP97" s="470"/>
      <c r="BQ97" s="470"/>
      <c r="BR97" s="470"/>
      <c r="BS97" s="470"/>
      <c r="BT97" s="470"/>
      <c r="BU97" s="470"/>
      <c r="BV97" s="470"/>
      <c r="BW97" s="470"/>
      <c r="BX97" s="470"/>
      <c r="BY97" s="470"/>
      <c r="BZ97" s="471"/>
    </row>
    <row r="98" spans="2:78">
      <c r="B98" s="472"/>
      <c r="C98" s="473"/>
      <c r="D98" s="473"/>
      <c r="E98" s="473"/>
      <c r="F98" s="473"/>
      <c r="G98" s="473"/>
      <c r="H98" s="473"/>
      <c r="I98" s="473"/>
      <c r="J98" s="473"/>
      <c r="K98" s="473"/>
      <c r="L98" s="473"/>
      <c r="M98" s="473"/>
      <c r="N98" s="473"/>
      <c r="O98" s="473"/>
      <c r="P98" s="473"/>
      <c r="Q98" s="473"/>
      <c r="R98" s="473"/>
      <c r="S98" s="473"/>
      <c r="T98" s="473"/>
      <c r="U98" s="473"/>
      <c r="V98" s="473"/>
      <c r="W98" s="473"/>
      <c r="X98" s="473"/>
      <c r="Y98" s="473"/>
      <c r="Z98" s="473"/>
      <c r="AA98" s="473"/>
      <c r="AB98" s="473"/>
      <c r="AC98" s="473"/>
      <c r="AD98" s="473"/>
      <c r="AE98" s="473"/>
      <c r="AF98" s="473"/>
      <c r="AG98" s="473"/>
      <c r="AH98" s="473"/>
      <c r="AI98" s="473"/>
      <c r="AJ98" s="473"/>
      <c r="AK98" s="473"/>
      <c r="AL98" s="473"/>
      <c r="AM98" s="473"/>
      <c r="AN98" s="473"/>
      <c r="AO98" s="473"/>
      <c r="AP98" s="473"/>
      <c r="AQ98" s="473"/>
      <c r="AR98" s="473"/>
      <c r="AS98" s="473"/>
      <c r="AT98" s="473"/>
      <c r="AU98" s="473"/>
      <c r="AV98" s="473"/>
      <c r="AW98" s="473"/>
      <c r="AX98" s="473"/>
      <c r="AY98" s="473"/>
      <c r="AZ98" s="473"/>
      <c r="BA98" s="473"/>
      <c r="BB98" s="473"/>
      <c r="BC98" s="473"/>
      <c r="BD98" s="473"/>
      <c r="BE98" s="473"/>
      <c r="BF98" s="473"/>
      <c r="BG98" s="473"/>
      <c r="BH98" s="473"/>
      <c r="BI98" s="473"/>
      <c r="BJ98" s="473"/>
      <c r="BK98" s="473"/>
      <c r="BL98" s="473"/>
      <c r="BM98" s="473"/>
      <c r="BN98" s="473"/>
      <c r="BO98" s="473"/>
      <c r="BP98" s="473"/>
      <c r="BQ98" s="473"/>
      <c r="BR98" s="473"/>
      <c r="BS98" s="473"/>
      <c r="BT98" s="473"/>
      <c r="BU98" s="473"/>
      <c r="BV98" s="473"/>
      <c r="BW98" s="473"/>
      <c r="BX98" s="473"/>
      <c r="BY98" s="473"/>
      <c r="BZ98" s="474"/>
    </row>
    <row r="99" spans="2:78" ht="18">
      <c r="B99" s="101"/>
      <c r="C99" s="102"/>
      <c r="D99" s="102"/>
      <c r="E99" s="102"/>
      <c r="F99" s="102"/>
      <c r="G99" s="102"/>
      <c r="H99" s="102"/>
      <c r="I99" s="102"/>
      <c r="J99" s="102"/>
      <c r="K99" s="102"/>
      <c r="L99" s="102"/>
      <c r="M99" s="102"/>
      <c r="N99" s="102"/>
      <c r="O99" s="102"/>
      <c r="P99" s="102"/>
      <c r="Q99" s="102"/>
      <c r="R99" s="102"/>
      <c r="S99" s="102"/>
      <c r="T99" s="103"/>
      <c r="U99" s="104"/>
      <c r="V99" s="105"/>
      <c r="W99" s="105"/>
      <c r="X99" s="105"/>
      <c r="Y99" s="105"/>
      <c r="Z99" s="105"/>
      <c r="AA99" s="104"/>
      <c r="AB99" s="104"/>
      <c r="AC99" s="104"/>
      <c r="AD99" s="106"/>
      <c r="AE99" s="106"/>
      <c r="AF99" s="106"/>
      <c r="AG99" s="106"/>
      <c r="AH99" s="106"/>
      <c r="AI99" s="106"/>
      <c r="AJ99" s="106"/>
      <c r="AK99" s="106"/>
      <c r="AL99" s="106"/>
      <c r="AM99" s="106"/>
      <c r="AN99" s="106"/>
      <c r="AO99" s="106"/>
      <c r="AP99" s="106"/>
      <c r="AQ99" s="106"/>
      <c r="AR99" s="106"/>
      <c r="AS99" s="106"/>
      <c r="AT99" s="106"/>
      <c r="AU99" s="106"/>
      <c r="AV99" s="106"/>
      <c r="AW99" s="106"/>
      <c r="AX99" s="106"/>
      <c r="AY99" s="106"/>
      <c r="AZ99" s="106"/>
      <c r="BA99" s="106"/>
      <c r="BB99" s="106"/>
      <c r="BC99" s="104"/>
      <c r="BD99" s="105"/>
      <c r="BE99" s="105"/>
      <c r="BF99" s="105"/>
      <c r="BG99" s="104"/>
      <c r="BH99" s="102"/>
      <c r="BI99" s="102"/>
      <c r="BJ99" s="102"/>
      <c r="BK99" s="102"/>
      <c r="BL99" s="102"/>
      <c r="BM99" s="102"/>
      <c r="BN99" s="102"/>
      <c r="BO99" s="102"/>
      <c r="BP99" s="102"/>
      <c r="BQ99" s="102"/>
      <c r="BR99" s="102"/>
      <c r="BS99" s="104"/>
      <c r="BT99" s="104"/>
      <c r="BU99" s="104"/>
      <c r="BV99" s="104"/>
      <c r="BW99" s="104"/>
      <c r="BX99" s="105"/>
      <c r="BY99" s="105"/>
      <c r="BZ99" s="107"/>
    </row>
    <row r="100" spans="2:78" ht="21">
      <c r="B100" s="108"/>
      <c r="C100" s="475" t="s">
        <v>334</v>
      </c>
      <c r="D100" s="475"/>
      <c r="E100" s="475"/>
      <c r="F100" s="475"/>
      <c r="G100" s="475"/>
      <c r="H100" s="475"/>
      <c r="I100" s="475"/>
      <c r="J100" s="475"/>
      <c r="K100" s="475"/>
      <c r="L100" s="475"/>
      <c r="M100" s="475"/>
      <c r="N100" s="475"/>
      <c r="O100" s="475"/>
      <c r="P100" s="475"/>
      <c r="Q100" s="475"/>
      <c r="R100" s="475"/>
      <c r="S100" s="102"/>
      <c r="T100" s="103"/>
      <c r="U100" s="476">
        <f>AU153</f>
        <v>0</v>
      </c>
      <c r="V100" s="476"/>
      <c r="W100" s="476"/>
      <c r="X100" s="476"/>
      <c r="Y100" s="476"/>
      <c r="Z100" s="105"/>
      <c r="AA100" s="104"/>
      <c r="AB100" s="104"/>
      <c r="AC100" s="477" t="s">
        <v>335</v>
      </c>
      <c r="AD100" s="477"/>
      <c r="AE100" s="477"/>
      <c r="AF100" s="477"/>
      <c r="AG100" s="477"/>
      <c r="AH100" s="477"/>
      <c r="AI100" s="477"/>
      <c r="AJ100" s="477"/>
      <c r="AK100" s="477"/>
      <c r="AL100" s="477"/>
      <c r="AM100" s="477"/>
      <c r="AN100" s="477"/>
      <c r="AO100" s="477"/>
      <c r="AP100" s="477"/>
      <c r="AQ100" s="477"/>
      <c r="AR100" s="477"/>
      <c r="AS100" s="477"/>
      <c r="AT100" s="106"/>
      <c r="AU100" s="106"/>
      <c r="AV100" s="476">
        <f>BT100-U100</f>
        <v>0</v>
      </c>
      <c r="AW100" s="476"/>
      <c r="AX100" s="476"/>
      <c r="AY100" s="476"/>
      <c r="AZ100" s="476"/>
      <c r="BA100" s="104"/>
      <c r="BB100" s="104"/>
      <c r="BC100" s="475" t="s">
        <v>336</v>
      </c>
      <c r="BD100" s="475"/>
      <c r="BE100" s="475"/>
      <c r="BF100" s="475"/>
      <c r="BG100" s="475"/>
      <c r="BH100" s="475"/>
      <c r="BI100" s="475"/>
      <c r="BJ100" s="475"/>
      <c r="BK100" s="475"/>
      <c r="BL100" s="475"/>
      <c r="BM100" s="475"/>
      <c r="BN100" s="475"/>
      <c r="BO100" s="475"/>
      <c r="BP100" s="475"/>
      <c r="BQ100" s="475"/>
      <c r="BR100" s="475"/>
      <c r="BS100" s="104"/>
      <c r="BT100" s="476">
        <f>BS153</f>
        <v>0</v>
      </c>
      <c r="BU100" s="476"/>
      <c r="BV100" s="476"/>
      <c r="BW100" s="476"/>
      <c r="BX100" s="476"/>
      <c r="BY100" s="105"/>
      <c r="BZ100" s="107"/>
    </row>
    <row r="101" spans="2:78" ht="18">
      <c r="B101" s="101"/>
      <c r="C101" s="475"/>
      <c r="D101" s="475"/>
      <c r="E101" s="475"/>
      <c r="F101" s="475"/>
      <c r="G101" s="475"/>
      <c r="H101" s="475"/>
      <c r="I101" s="475"/>
      <c r="J101" s="475"/>
      <c r="K101" s="475"/>
      <c r="L101" s="475"/>
      <c r="M101" s="475"/>
      <c r="N101" s="475"/>
      <c r="O101" s="475"/>
      <c r="P101" s="475"/>
      <c r="Q101" s="475"/>
      <c r="R101" s="475"/>
      <c r="S101" s="102"/>
      <c r="T101" s="103"/>
      <c r="U101" s="476"/>
      <c r="V101" s="476"/>
      <c r="W101" s="476"/>
      <c r="X101" s="476"/>
      <c r="Y101" s="476"/>
      <c r="Z101" s="105"/>
      <c r="AA101" s="104"/>
      <c r="AB101" s="104"/>
      <c r="AC101" s="106"/>
      <c r="AD101" s="106"/>
      <c r="AE101" s="106"/>
      <c r="AF101" s="106"/>
      <c r="AG101" s="106"/>
      <c r="AH101" s="106"/>
      <c r="AI101" s="106"/>
      <c r="AJ101" s="106"/>
      <c r="AK101" s="106"/>
      <c r="AL101" s="106"/>
      <c r="AM101" s="106"/>
      <c r="AN101" s="106"/>
      <c r="AO101" s="106"/>
      <c r="AP101" s="106"/>
      <c r="AQ101" s="106"/>
      <c r="AR101" s="106"/>
      <c r="AS101" s="106"/>
      <c r="AT101" s="106"/>
      <c r="AU101" s="106"/>
      <c r="AV101" s="106"/>
      <c r="AW101" s="106"/>
      <c r="AX101" s="106"/>
      <c r="AY101" s="106"/>
      <c r="AZ101" s="106"/>
      <c r="BA101" s="106"/>
      <c r="BB101" s="106"/>
      <c r="BC101" s="475"/>
      <c r="BD101" s="475"/>
      <c r="BE101" s="475"/>
      <c r="BF101" s="475"/>
      <c r="BG101" s="475"/>
      <c r="BH101" s="475"/>
      <c r="BI101" s="475"/>
      <c r="BJ101" s="475"/>
      <c r="BK101" s="475"/>
      <c r="BL101" s="475"/>
      <c r="BM101" s="475"/>
      <c r="BN101" s="475"/>
      <c r="BO101" s="475"/>
      <c r="BP101" s="475"/>
      <c r="BQ101" s="475"/>
      <c r="BR101" s="475"/>
      <c r="BS101" s="104"/>
      <c r="BT101" s="476"/>
      <c r="BU101" s="476"/>
      <c r="BV101" s="476"/>
      <c r="BW101" s="476"/>
      <c r="BX101" s="476"/>
      <c r="BY101" s="105"/>
      <c r="BZ101" s="107"/>
    </row>
    <row r="102" spans="2:78" ht="18.600000000000001" thickBot="1">
      <c r="B102" s="109"/>
      <c r="C102" s="110"/>
      <c r="D102" s="110"/>
      <c r="E102" s="110"/>
      <c r="F102" s="110"/>
      <c r="G102" s="110"/>
      <c r="H102" s="110"/>
      <c r="I102" s="110"/>
      <c r="J102" s="110"/>
      <c r="K102" s="110"/>
      <c r="L102" s="110"/>
      <c r="M102" s="110"/>
      <c r="N102" s="110"/>
      <c r="O102" s="110"/>
      <c r="P102" s="110"/>
      <c r="Q102" s="110"/>
      <c r="R102" s="110"/>
      <c r="S102" s="110"/>
      <c r="T102" s="111"/>
      <c r="U102" s="112"/>
      <c r="V102" s="112"/>
      <c r="W102" s="112"/>
      <c r="X102" s="112"/>
      <c r="Y102" s="112"/>
      <c r="Z102" s="112"/>
      <c r="AA102" s="113"/>
      <c r="AB102" s="113"/>
      <c r="AC102" s="113"/>
      <c r="AD102" s="113"/>
      <c r="AE102" s="113"/>
      <c r="AF102" s="113"/>
      <c r="AG102" s="113"/>
      <c r="AH102" s="113"/>
      <c r="AI102" s="113"/>
      <c r="AJ102" s="113"/>
      <c r="AK102" s="113"/>
      <c r="AL102" s="113"/>
      <c r="AM102" s="113"/>
      <c r="AN102" s="113"/>
      <c r="AO102" s="113"/>
      <c r="AP102" s="113"/>
      <c r="AQ102" s="113"/>
      <c r="AR102" s="113"/>
      <c r="AS102" s="113"/>
      <c r="AT102" s="113"/>
      <c r="AU102" s="113"/>
      <c r="AV102" s="113"/>
      <c r="AW102" s="113"/>
      <c r="AX102" s="113"/>
      <c r="AY102" s="113"/>
      <c r="AZ102" s="113"/>
      <c r="BA102" s="113"/>
      <c r="BB102" s="113"/>
      <c r="BC102" s="113"/>
      <c r="BD102" s="113"/>
      <c r="BE102" s="113"/>
      <c r="BF102" s="113"/>
      <c r="BG102" s="110"/>
      <c r="BH102" s="110"/>
      <c r="BI102" s="110"/>
      <c r="BJ102" s="110"/>
      <c r="BK102" s="110"/>
      <c r="BL102" s="110"/>
      <c r="BM102" s="110"/>
      <c r="BN102" s="110"/>
      <c r="BO102" s="110"/>
      <c r="BP102" s="110"/>
      <c r="BQ102" s="110"/>
      <c r="BR102" s="110"/>
      <c r="BS102" s="113"/>
      <c r="BT102" s="112"/>
      <c r="BU102" s="112"/>
      <c r="BV102" s="112"/>
      <c r="BW102" s="112"/>
      <c r="BX102" s="112"/>
      <c r="BY102" s="112"/>
      <c r="BZ102" s="114"/>
    </row>
    <row r="103" spans="2:78" ht="18.600000000000001" thickBot="1">
      <c r="B103" s="482" t="s">
        <v>337</v>
      </c>
      <c r="C103" s="483"/>
      <c r="D103" s="483"/>
      <c r="E103" s="483"/>
      <c r="F103" s="483"/>
      <c r="G103" s="483"/>
      <c r="H103" s="483"/>
      <c r="I103" s="483"/>
      <c r="J103" s="483"/>
      <c r="K103" s="483"/>
      <c r="L103" s="483"/>
      <c r="M103" s="483"/>
      <c r="N103" s="483"/>
      <c r="O103" s="483"/>
      <c r="P103" s="483"/>
      <c r="Q103" s="483"/>
      <c r="R103" s="483"/>
      <c r="S103" s="483"/>
      <c r="T103" s="483"/>
      <c r="U103" s="483"/>
      <c r="V103" s="483"/>
      <c r="W103" s="483"/>
      <c r="X103" s="483"/>
      <c r="Y103" s="483"/>
      <c r="Z103" s="483"/>
      <c r="AA103" s="483"/>
      <c r="AB103" s="483"/>
      <c r="AC103" s="483"/>
      <c r="AD103" s="483"/>
      <c r="AE103" s="483"/>
      <c r="AF103" s="483"/>
      <c r="AG103" s="483"/>
      <c r="AH103" s="483"/>
      <c r="AI103" s="483"/>
      <c r="AJ103" s="483"/>
      <c r="AK103" s="483"/>
      <c r="AL103" s="483"/>
      <c r="AM103" s="483"/>
      <c r="AN103" s="483"/>
      <c r="AO103" s="484"/>
      <c r="AP103" s="426" t="s">
        <v>338</v>
      </c>
      <c r="AQ103" s="427"/>
      <c r="AR103" s="427"/>
      <c r="AS103" s="427"/>
      <c r="AT103" s="427"/>
      <c r="AU103" s="427"/>
      <c r="AV103" s="427"/>
      <c r="AW103" s="427"/>
      <c r="AX103" s="427"/>
      <c r="AY103" s="427"/>
      <c r="AZ103" s="427"/>
      <c r="BA103" s="427"/>
      <c r="BB103" s="427"/>
      <c r="BC103" s="427"/>
      <c r="BD103" s="427"/>
      <c r="BE103" s="427"/>
      <c r="BF103" s="427"/>
      <c r="BG103" s="427"/>
      <c r="BH103" s="427"/>
      <c r="BI103" s="427"/>
      <c r="BJ103" s="427"/>
      <c r="BK103" s="427"/>
      <c r="BL103" s="427"/>
      <c r="BM103" s="427"/>
      <c r="BN103" s="427"/>
      <c r="BO103" s="427"/>
      <c r="BP103" s="427"/>
      <c r="BQ103" s="427"/>
      <c r="BR103" s="427"/>
      <c r="BS103" s="427"/>
      <c r="BT103" s="427"/>
      <c r="BU103" s="427"/>
      <c r="BV103" s="427"/>
      <c r="BW103" s="427"/>
      <c r="BX103" s="427"/>
      <c r="BY103" s="427"/>
      <c r="BZ103" s="434"/>
    </row>
    <row r="104" spans="2:78">
      <c r="B104" s="115"/>
      <c r="C104" s="116"/>
      <c r="D104" s="116"/>
      <c r="E104" s="116"/>
      <c r="F104" s="116"/>
      <c r="G104" s="116"/>
      <c r="H104" s="116"/>
      <c r="I104" s="116"/>
      <c r="J104" s="116"/>
      <c r="K104" s="116"/>
      <c r="L104" s="116"/>
      <c r="M104" s="116"/>
      <c r="N104" s="116"/>
      <c r="O104" s="116"/>
      <c r="P104" s="116"/>
      <c r="Q104" s="116"/>
      <c r="R104" s="116"/>
      <c r="S104" s="116"/>
      <c r="T104" s="116"/>
      <c r="U104" s="116"/>
      <c r="V104" s="116"/>
      <c r="W104" s="116"/>
      <c r="X104" s="116"/>
      <c r="Y104" s="116"/>
      <c r="Z104" s="116"/>
      <c r="AA104" s="116"/>
      <c r="AB104" s="116"/>
      <c r="AC104" s="116"/>
      <c r="AD104" s="116"/>
      <c r="AE104" s="116"/>
      <c r="AF104" s="116"/>
      <c r="AG104" s="116"/>
      <c r="AH104" s="116"/>
      <c r="AI104" s="116"/>
      <c r="AJ104" s="116"/>
      <c r="AK104" s="116"/>
      <c r="AL104" s="116"/>
      <c r="AM104" s="116"/>
      <c r="AN104" s="116"/>
      <c r="AO104" s="117"/>
      <c r="AP104" s="115"/>
      <c r="AQ104" s="116"/>
      <c r="AR104" s="116"/>
      <c r="AS104" s="116"/>
      <c r="AT104" s="116"/>
      <c r="AU104" s="116"/>
      <c r="AV104" s="116"/>
      <c r="AW104" s="116"/>
      <c r="AX104" s="116"/>
      <c r="AY104" s="116"/>
      <c r="AZ104" s="116"/>
      <c r="BA104" s="116"/>
      <c r="BB104" s="116"/>
      <c r="BC104" s="116"/>
      <c r="BD104" s="116"/>
      <c r="BE104" s="116"/>
      <c r="BF104" s="116"/>
      <c r="BG104" s="116"/>
      <c r="BH104" s="116"/>
      <c r="BI104" s="116"/>
      <c r="BJ104" s="116"/>
      <c r="BK104" s="116"/>
      <c r="BL104" s="116"/>
      <c r="BM104" s="116"/>
      <c r="BN104" s="116"/>
      <c r="BO104" s="116"/>
      <c r="BP104" s="116"/>
      <c r="BQ104" s="116"/>
      <c r="BR104" s="116"/>
      <c r="BS104" s="116"/>
      <c r="BT104" s="116"/>
      <c r="BU104" s="116"/>
      <c r="BV104" s="116"/>
      <c r="BW104" s="116"/>
      <c r="BX104" s="116"/>
      <c r="BY104" s="116"/>
      <c r="BZ104" s="117"/>
    </row>
    <row r="105" spans="2:78" ht="14.65" customHeight="1">
      <c r="B105" s="118"/>
      <c r="C105" s="119"/>
      <c r="D105" s="119"/>
      <c r="E105" s="119"/>
      <c r="F105" s="119"/>
      <c r="G105" s="119"/>
      <c r="H105" s="119"/>
      <c r="I105" s="119"/>
      <c r="J105" s="119"/>
      <c r="K105" s="119"/>
      <c r="L105" s="119"/>
      <c r="M105" s="119"/>
      <c r="N105" s="119"/>
      <c r="O105" s="119"/>
      <c r="P105" s="119"/>
      <c r="Q105" s="119"/>
      <c r="R105" s="119"/>
      <c r="S105" s="119"/>
      <c r="T105" s="422" t="s">
        <v>339</v>
      </c>
      <c r="U105" s="422"/>
      <c r="V105" s="422"/>
      <c r="W105" s="422"/>
      <c r="X105" s="422"/>
      <c r="Y105" s="120"/>
      <c r="Z105" s="120"/>
      <c r="AA105" s="422" t="s">
        <v>340</v>
      </c>
      <c r="AB105" s="422"/>
      <c r="AC105" s="422"/>
      <c r="AD105" s="422"/>
      <c r="AE105" s="422"/>
      <c r="AF105" s="422"/>
      <c r="AG105" s="120"/>
      <c r="AH105" s="120"/>
      <c r="AI105" s="422" t="s">
        <v>341</v>
      </c>
      <c r="AJ105" s="422"/>
      <c r="AK105" s="422"/>
      <c r="AL105" s="422"/>
      <c r="AM105" s="422"/>
      <c r="AN105" s="120"/>
      <c r="AO105" s="121"/>
      <c r="AP105" s="118"/>
      <c r="AQ105" s="119"/>
      <c r="AR105" s="119"/>
      <c r="AS105" s="119"/>
      <c r="AT105" s="119"/>
      <c r="AU105" s="119"/>
      <c r="AV105" s="119"/>
      <c r="AW105" s="119"/>
      <c r="AX105" s="119"/>
      <c r="AY105" s="119"/>
      <c r="AZ105" s="119"/>
      <c r="BA105" s="119"/>
      <c r="BB105" s="119"/>
      <c r="BC105" s="119"/>
      <c r="BD105" s="119"/>
      <c r="BE105" s="119"/>
      <c r="BF105" s="422" t="s">
        <v>339</v>
      </c>
      <c r="BG105" s="422"/>
      <c r="BH105" s="422"/>
      <c r="BI105" s="422"/>
      <c r="BJ105" s="422"/>
      <c r="BK105" s="120"/>
      <c r="BL105" s="120"/>
      <c r="BM105" s="422" t="s">
        <v>340</v>
      </c>
      <c r="BN105" s="422"/>
      <c r="BO105" s="422"/>
      <c r="BP105" s="422"/>
      <c r="BQ105" s="422"/>
      <c r="BR105" s="422"/>
      <c r="BS105" s="120"/>
      <c r="BT105" s="120"/>
      <c r="BU105" s="422" t="s">
        <v>341</v>
      </c>
      <c r="BV105" s="422"/>
      <c r="BW105" s="422"/>
      <c r="BX105" s="422"/>
      <c r="BY105" s="422"/>
      <c r="BZ105" s="121"/>
    </row>
    <row r="106" spans="2:78">
      <c r="B106" s="118"/>
      <c r="C106" s="119"/>
      <c r="D106" s="119"/>
      <c r="E106" s="119"/>
      <c r="F106" s="119"/>
      <c r="G106" s="119"/>
      <c r="H106" s="119"/>
      <c r="I106" s="119"/>
      <c r="J106" s="119"/>
      <c r="K106" s="119"/>
      <c r="L106" s="119"/>
      <c r="M106" s="119"/>
      <c r="N106" s="119"/>
      <c r="O106" s="119"/>
      <c r="P106" s="119"/>
      <c r="Q106" s="119"/>
      <c r="R106" s="119"/>
      <c r="S106" s="119"/>
      <c r="T106" s="422"/>
      <c r="U106" s="422"/>
      <c r="V106" s="422"/>
      <c r="W106" s="422"/>
      <c r="X106" s="422"/>
      <c r="Y106" s="120"/>
      <c r="Z106" s="120"/>
      <c r="AA106" s="422"/>
      <c r="AB106" s="422"/>
      <c r="AC106" s="422"/>
      <c r="AD106" s="422"/>
      <c r="AE106" s="422"/>
      <c r="AF106" s="422"/>
      <c r="AG106" s="120"/>
      <c r="AH106" s="120"/>
      <c r="AI106" s="422"/>
      <c r="AJ106" s="422"/>
      <c r="AK106" s="422"/>
      <c r="AL106" s="422"/>
      <c r="AM106" s="422"/>
      <c r="AN106" s="120"/>
      <c r="AO106" s="121"/>
      <c r="AP106" s="118"/>
      <c r="AQ106" s="119"/>
      <c r="AR106" s="119"/>
      <c r="AS106" s="119"/>
      <c r="AT106" s="119"/>
      <c r="AU106" s="119"/>
      <c r="AV106" s="119"/>
      <c r="AW106" s="119"/>
      <c r="AX106" s="119"/>
      <c r="AY106" s="119"/>
      <c r="AZ106" s="119"/>
      <c r="BA106" s="119"/>
      <c r="BB106" s="119"/>
      <c r="BC106" s="119"/>
      <c r="BD106" s="119"/>
      <c r="BE106" s="119"/>
      <c r="BF106" s="422"/>
      <c r="BG106" s="422"/>
      <c r="BH106" s="422"/>
      <c r="BI106" s="422"/>
      <c r="BJ106" s="422"/>
      <c r="BK106" s="120"/>
      <c r="BL106" s="120"/>
      <c r="BM106" s="422"/>
      <c r="BN106" s="422"/>
      <c r="BO106" s="422"/>
      <c r="BP106" s="422"/>
      <c r="BQ106" s="422"/>
      <c r="BR106" s="422"/>
      <c r="BS106" s="120"/>
      <c r="BT106" s="120"/>
      <c r="BU106" s="422"/>
      <c r="BV106" s="422"/>
      <c r="BW106" s="422"/>
      <c r="BX106" s="422"/>
      <c r="BY106" s="422"/>
      <c r="BZ106" s="121"/>
    </row>
    <row r="107" spans="2:78">
      <c r="B107" s="118"/>
      <c r="C107" s="119"/>
      <c r="D107" s="119"/>
      <c r="E107" s="119"/>
      <c r="F107" s="119"/>
      <c r="G107" s="119"/>
      <c r="H107" s="119"/>
      <c r="I107" s="119"/>
      <c r="J107" s="119"/>
      <c r="K107" s="119"/>
      <c r="L107" s="119"/>
      <c r="M107" s="119"/>
      <c r="N107" s="119"/>
      <c r="O107" s="119"/>
      <c r="P107" s="119"/>
      <c r="Q107" s="119"/>
      <c r="R107" s="119"/>
      <c r="S107" s="119"/>
      <c r="T107" s="122"/>
      <c r="U107" s="122"/>
      <c r="V107" s="122"/>
      <c r="W107" s="122"/>
      <c r="X107" s="122"/>
      <c r="Y107" s="122"/>
      <c r="Z107" s="122"/>
      <c r="AA107" s="122"/>
      <c r="AB107" s="122"/>
      <c r="AC107" s="122"/>
      <c r="AD107" s="122"/>
      <c r="AE107" s="122"/>
      <c r="AF107" s="122"/>
      <c r="AG107" s="122"/>
      <c r="AH107" s="122"/>
      <c r="AI107" s="122"/>
      <c r="AJ107" s="122"/>
      <c r="AK107" s="122"/>
      <c r="AL107" s="122"/>
      <c r="AM107" s="122"/>
      <c r="AN107" s="122"/>
      <c r="AO107" s="123"/>
      <c r="AP107" s="118"/>
      <c r="AQ107" s="119"/>
      <c r="AR107" s="119"/>
      <c r="AS107" s="119"/>
      <c r="AT107" s="119"/>
      <c r="AU107" s="119"/>
      <c r="AV107" s="119"/>
      <c r="AW107" s="119"/>
      <c r="AX107" s="119"/>
      <c r="AY107" s="119"/>
      <c r="AZ107" s="119"/>
      <c r="BA107" s="119"/>
      <c r="BB107" s="119"/>
      <c r="BC107" s="119"/>
      <c r="BD107" s="119"/>
      <c r="BE107" s="119"/>
      <c r="BF107" s="122"/>
      <c r="BG107" s="122"/>
      <c r="BH107" s="122"/>
      <c r="BI107" s="122"/>
      <c r="BJ107" s="122"/>
      <c r="BK107" s="122"/>
      <c r="BL107" s="122"/>
      <c r="BM107" s="122"/>
      <c r="BN107" s="122"/>
      <c r="BO107" s="122"/>
      <c r="BP107" s="122"/>
      <c r="BQ107" s="122"/>
      <c r="BR107" s="122"/>
      <c r="BS107" s="122"/>
      <c r="BT107" s="122"/>
      <c r="BU107" s="122"/>
      <c r="BV107" s="122"/>
      <c r="BW107" s="122"/>
      <c r="BX107" s="122"/>
      <c r="BY107" s="122"/>
      <c r="BZ107" s="123"/>
    </row>
    <row r="108" spans="2:78" ht="15.6">
      <c r="B108" s="108"/>
      <c r="C108" s="155" t="s">
        <v>342</v>
      </c>
      <c r="D108" s="124"/>
      <c r="E108" s="124"/>
      <c r="F108" s="124"/>
      <c r="G108" s="124"/>
      <c r="H108" s="124"/>
      <c r="I108" s="124"/>
      <c r="J108" s="124"/>
      <c r="K108" s="124"/>
      <c r="L108" s="124"/>
      <c r="M108" s="124"/>
      <c r="N108" s="124"/>
      <c r="O108" s="124"/>
      <c r="P108" s="124"/>
      <c r="Q108" s="124"/>
      <c r="R108" s="124"/>
      <c r="S108" s="124"/>
      <c r="T108" s="423">
        <f>AU135</f>
        <v>0</v>
      </c>
      <c r="U108" s="424"/>
      <c r="V108" s="424"/>
      <c r="W108" s="425"/>
      <c r="X108" s="125"/>
      <c r="Y108" s="125"/>
      <c r="Z108" s="125"/>
      <c r="AA108" s="125"/>
      <c r="AB108" s="423">
        <f>AJ108-T108</f>
        <v>0</v>
      </c>
      <c r="AC108" s="424"/>
      <c r="AD108" s="424"/>
      <c r="AE108" s="425"/>
      <c r="AF108" s="125"/>
      <c r="AG108" s="125"/>
      <c r="AH108" s="125"/>
      <c r="AI108" s="125"/>
      <c r="AJ108" s="423">
        <f>BS135</f>
        <v>0</v>
      </c>
      <c r="AK108" s="424"/>
      <c r="AL108" s="424"/>
      <c r="AM108" s="425"/>
      <c r="AN108" s="125"/>
      <c r="AO108" s="126"/>
      <c r="AP108" s="108"/>
      <c r="AQ108" s="155" t="s">
        <v>343</v>
      </c>
      <c r="AR108" s="124"/>
      <c r="AS108" s="124"/>
      <c r="AT108" s="124"/>
      <c r="AU108" s="124"/>
      <c r="AV108" s="124"/>
      <c r="AW108" s="124"/>
      <c r="AX108" s="124"/>
      <c r="AY108" s="124"/>
      <c r="AZ108" s="124"/>
      <c r="BA108" s="124"/>
      <c r="BB108" s="124"/>
      <c r="BC108" s="124"/>
      <c r="BD108" s="124"/>
      <c r="BE108" s="124"/>
      <c r="BF108" s="421">
        <f>AU145</f>
        <v>0</v>
      </c>
      <c r="BG108" s="421"/>
      <c r="BH108" s="421"/>
      <c r="BI108" s="421"/>
      <c r="BJ108" s="125"/>
      <c r="BK108" s="125"/>
      <c r="BL108" s="125"/>
      <c r="BM108" s="125"/>
      <c r="BN108" s="423">
        <f>BV108-BF108</f>
        <v>0</v>
      </c>
      <c r="BO108" s="424"/>
      <c r="BP108" s="424"/>
      <c r="BQ108" s="425"/>
      <c r="BR108" s="125"/>
      <c r="BS108" s="125"/>
      <c r="BT108" s="125"/>
      <c r="BU108" s="125"/>
      <c r="BV108" s="421">
        <f>BS145</f>
        <v>0</v>
      </c>
      <c r="BW108" s="421"/>
      <c r="BX108" s="421"/>
      <c r="BY108" s="421"/>
      <c r="BZ108" s="126"/>
    </row>
    <row r="109" spans="2:78">
      <c r="B109" s="108"/>
      <c r="C109" s="119"/>
      <c r="D109" s="124"/>
      <c r="E109" s="124"/>
      <c r="F109" s="124"/>
      <c r="G109" s="124"/>
      <c r="H109" s="124"/>
      <c r="I109" s="124"/>
      <c r="J109" s="124"/>
      <c r="K109" s="124"/>
      <c r="L109" s="124"/>
      <c r="M109" s="124"/>
      <c r="N109" s="124"/>
      <c r="O109" s="124"/>
      <c r="P109" s="124"/>
      <c r="Q109" s="124"/>
      <c r="R109" s="124"/>
      <c r="S109" s="104"/>
      <c r="T109" s="104"/>
      <c r="U109" s="104"/>
      <c r="V109" s="104"/>
      <c r="W109" s="104"/>
      <c r="X109" s="104"/>
      <c r="Y109" s="104"/>
      <c r="Z109" s="104"/>
      <c r="AA109" s="104"/>
      <c r="AB109" s="104"/>
      <c r="AC109" s="104"/>
      <c r="AD109" s="153"/>
      <c r="AE109" s="153"/>
      <c r="AF109" s="153"/>
      <c r="AG109" s="153"/>
      <c r="AH109" s="153"/>
      <c r="AI109" s="153"/>
      <c r="AJ109" s="153"/>
      <c r="AK109" s="153"/>
      <c r="AL109" s="153"/>
      <c r="AM109" s="153"/>
      <c r="AN109" s="153"/>
      <c r="AO109" s="127"/>
      <c r="AP109" s="108"/>
      <c r="AQ109" s="119"/>
      <c r="AR109" s="124"/>
      <c r="AS109" s="124"/>
      <c r="AT109" s="124"/>
      <c r="AU109" s="124"/>
      <c r="AV109" s="124"/>
      <c r="AW109" s="124"/>
      <c r="AX109" s="124"/>
      <c r="AY109" s="124"/>
      <c r="AZ109" s="124"/>
      <c r="BA109" s="124"/>
      <c r="BB109" s="124"/>
      <c r="BC109" s="124"/>
      <c r="BD109" s="124"/>
      <c r="BE109" s="124"/>
      <c r="BF109" s="153"/>
      <c r="BG109" s="153"/>
      <c r="BH109" s="153"/>
      <c r="BI109" s="153"/>
      <c r="BJ109" s="104"/>
      <c r="BK109" s="104"/>
      <c r="BL109" s="104"/>
      <c r="BM109" s="104"/>
      <c r="BN109" s="104"/>
      <c r="BO109" s="104"/>
      <c r="BP109" s="153"/>
      <c r="BQ109" s="153"/>
      <c r="BR109" s="153"/>
      <c r="BS109" s="153"/>
      <c r="BT109" s="153"/>
      <c r="BU109" s="153"/>
      <c r="BV109" s="153"/>
      <c r="BW109" s="153"/>
      <c r="BX109" s="153"/>
      <c r="BY109" s="153"/>
      <c r="BZ109" s="127"/>
    </row>
    <row r="110" spans="2:78">
      <c r="B110" s="108"/>
      <c r="C110" s="124" t="s">
        <v>158</v>
      </c>
      <c r="D110" s="124"/>
      <c r="E110" s="124"/>
      <c r="F110" s="124"/>
      <c r="G110" s="124"/>
      <c r="H110" s="124"/>
      <c r="I110" s="124"/>
      <c r="J110" s="124"/>
      <c r="K110" s="124"/>
      <c r="L110" s="124"/>
      <c r="M110" s="124"/>
      <c r="N110" s="124"/>
      <c r="O110" s="124"/>
      <c r="P110" s="124"/>
      <c r="Q110" s="124"/>
      <c r="R110" s="124"/>
      <c r="S110" s="104"/>
      <c r="T110" s="421">
        <f>AU136</f>
        <v>0</v>
      </c>
      <c r="U110" s="421"/>
      <c r="V110" s="421"/>
      <c r="W110" s="421"/>
      <c r="X110" s="125"/>
      <c r="Y110" s="125"/>
      <c r="Z110" s="125"/>
      <c r="AA110" s="125"/>
      <c r="AB110" s="423">
        <f t="shared" ref="AB110:AB112" si="0">AJ110-T110</f>
        <v>0</v>
      </c>
      <c r="AC110" s="424"/>
      <c r="AD110" s="424"/>
      <c r="AE110" s="425"/>
      <c r="AF110" s="125"/>
      <c r="AG110" s="125"/>
      <c r="AH110" s="125"/>
      <c r="AI110" s="125"/>
      <c r="AJ110" s="421">
        <f>BS136</f>
        <v>0</v>
      </c>
      <c r="AK110" s="421"/>
      <c r="AL110" s="421"/>
      <c r="AM110" s="421"/>
      <c r="AN110" s="128"/>
      <c r="AO110" s="129"/>
      <c r="AP110" s="108"/>
      <c r="AQ110" s="124" t="s">
        <v>238</v>
      </c>
      <c r="AR110" s="119"/>
      <c r="AS110" s="119"/>
      <c r="AT110" s="119"/>
      <c r="AU110" s="119"/>
      <c r="AV110" s="119"/>
      <c r="AW110" s="119"/>
      <c r="AX110" s="119"/>
      <c r="AY110" s="119"/>
      <c r="AZ110" s="119"/>
      <c r="BA110" s="119"/>
      <c r="BB110" s="119"/>
      <c r="BC110" s="119"/>
      <c r="BD110" s="119"/>
      <c r="BE110" s="104"/>
      <c r="BF110" s="421">
        <f>AU146</f>
        <v>0</v>
      </c>
      <c r="BG110" s="421"/>
      <c r="BH110" s="421"/>
      <c r="BI110" s="421"/>
      <c r="BJ110" s="125"/>
      <c r="BK110" s="125"/>
      <c r="BL110" s="125"/>
      <c r="BM110" s="125"/>
      <c r="BN110" s="423">
        <f t="shared" ref="BN110:BN112" si="1">BV110-BF110</f>
        <v>0</v>
      </c>
      <c r="BO110" s="424"/>
      <c r="BP110" s="424"/>
      <c r="BQ110" s="425"/>
      <c r="BR110" s="125"/>
      <c r="BS110" s="125"/>
      <c r="BT110" s="125"/>
      <c r="BU110" s="125"/>
      <c r="BV110" s="421">
        <f>BS146</f>
        <v>0</v>
      </c>
      <c r="BW110" s="421"/>
      <c r="BX110" s="421"/>
      <c r="BY110" s="421"/>
      <c r="BZ110" s="129"/>
    </row>
    <row r="111" spans="2:78">
      <c r="B111" s="108"/>
      <c r="C111" s="124" t="s">
        <v>145</v>
      </c>
      <c r="D111" s="124"/>
      <c r="E111" s="124"/>
      <c r="F111" s="124"/>
      <c r="G111" s="124"/>
      <c r="H111" s="124"/>
      <c r="I111" s="124"/>
      <c r="J111" s="124"/>
      <c r="K111" s="124"/>
      <c r="L111" s="124"/>
      <c r="M111" s="124"/>
      <c r="N111" s="124"/>
      <c r="O111" s="124"/>
      <c r="P111" s="124"/>
      <c r="Q111" s="124"/>
      <c r="R111" s="124"/>
      <c r="S111" s="104"/>
      <c r="T111" s="421">
        <f>AU137</f>
        <v>0</v>
      </c>
      <c r="U111" s="421"/>
      <c r="V111" s="421"/>
      <c r="W111" s="421"/>
      <c r="X111" s="125"/>
      <c r="Y111" s="125"/>
      <c r="Z111" s="125"/>
      <c r="AA111" s="125"/>
      <c r="AB111" s="423">
        <f t="shared" si="0"/>
        <v>0</v>
      </c>
      <c r="AC111" s="424"/>
      <c r="AD111" s="424"/>
      <c r="AE111" s="425"/>
      <c r="AF111" s="125"/>
      <c r="AG111" s="125"/>
      <c r="AH111" s="125"/>
      <c r="AI111" s="125"/>
      <c r="AJ111" s="421">
        <f>BS137</f>
        <v>0</v>
      </c>
      <c r="AK111" s="421"/>
      <c r="AL111" s="421"/>
      <c r="AM111" s="421"/>
      <c r="AN111" s="128"/>
      <c r="AO111" s="129"/>
      <c r="AP111" s="108"/>
      <c r="AQ111" s="124" t="s">
        <v>250</v>
      </c>
      <c r="AR111" s="124"/>
      <c r="AS111" s="124"/>
      <c r="AT111" s="124"/>
      <c r="AU111" s="124"/>
      <c r="AV111" s="124"/>
      <c r="AW111" s="124"/>
      <c r="AX111" s="124"/>
      <c r="AY111" s="124"/>
      <c r="AZ111" s="124"/>
      <c r="BA111" s="124"/>
      <c r="BB111" s="124"/>
      <c r="BC111" s="124"/>
      <c r="BD111" s="124"/>
      <c r="BE111" s="104"/>
      <c r="BF111" s="421">
        <f>AU147</f>
        <v>0</v>
      </c>
      <c r="BG111" s="421"/>
      <c r="BH111" s="421"/>
      <c r="BI111" s="421"/>
      <c r="BJ111" s="125"/>
      <c r="BK111" s="125"/>
      <c r="BL111" s="125"/>
      <c r="BM111" s="125"/>
      <c r="BN111" s="423">
        <f t="shared" si="1"/>
        <v>0</v>
      </c>
      <c r="BO111" s="424"/>
      <c r="BP111" s="424"/>
      <c r="BQ111" s="425"/>
      <c r="BR111" s="125"/>
      <c r="BS111" s="125"/>
      <c r="BT111" s="125"/>
      <c r="BU111" s="125"/>
      <c r="BV111" s="421">
        <f>BS147</f>
        <v>0</v>
      </c>
      <c r="BW111" s="421"/>
      <c r="BX111" s="421"/>
      <c r="BY111" s="421"/>
      <c r="BZ111" s="129"/>
    </row>
    <row r="112" spans="2:78">
      <c r="B112" s="108"/>
      <c r="C112" s="124" t="s">
        <v>154</v>
      </c>
      <c r="D112" s="124"/>
      <c r="E112" s="124"/>
      <c r="F112" s="124"/>
      <c r="G112" s="124"/>
      <c r="H112" s="124"/>
      <c r="I112" s="124"/>
      <c r="J112" s="124"/>
      <c r="K112" s="124"/>
      <c r="L112" s="124"/>
      <c r="M112" s="124"/>
      <c r="N112" s="124"/>
      <c r="O112" s="124"/>
      <c r="P112" s="124"/>
      <c r="Q112" s="124"/>
      <c r="R112" s="124"/>
      <c r="S112" s="104"/>
      <c r="T112" s="421">
        <f>AU138</f>
        <v>0</v>
      </c>
      <c r="U112" s="421"/>
      <c r="V112" s="421"/>
      <c r="W112" s="421"/>
      <c r="X112" s="125"/>
      <c r="Y112" s="125"/>
      <c r="Z112" s="125"/>
      <c r="AA112" s="125"/>
      <c r="AB112" s="423">
        <f t="shared" si="0"/>
        <v>0</v>
      </c>
      <c r="AC112" s="424"/>
      <c r="AD112" s="424"/>
      <c r="AE112" s="425"/>
      <c r="AF112" s="125"/>
      <c r="AG112" s="125"/>
      <c r="AH112" s="125"/>
      <c r="AI112" s="125"/>
      <c r="AJ112" s="421">
        <f>BS138</f>
        <v>0</v>
      </c>
      <c r="AK112" s="421"/>
      <c r="AL112" s="421"/>
      <c r="AM112" s="421"/>
      <c r="AN112" s="128"/>
      <c r="AO112" s="129"/>
      <c r="AP112" s="108"/>
      <c r="AQ112" s="124" t="s">
        <v>259</v>
      </c>
      <c r="AR112" s="119"/>
      <c r="AS112" s="119"/>
      <c r="AT112" s="119"/>
      <c r="AU112" s="119"/>
      <c r="AV112" s="119"/>
      <c r="AW112" s="119"/>
      <c r="AX112" s="119"/>
      <c r="AY112" s="119"/>
      <c r="AZ112" s="119"/>
      <c r="BA112" s="119"/>
      <c r="BB112" s="119"/>
      <c r="BC112" s="119"/>
      <c r="BD112" s="119"/>
      <c r="BE112" s="104"/>
      <c r="BF112" s="421">
        <f>AU148</f>
        <v>0</v>
      </c>
      <c r="BG112" s="421"/>
      <c r="BH112" s="421"/>
      <c r="BI112" s="421"/>
      <c r="BJ112" s="125"/>
      <c r="BK112" s="125"/>
      <c r="BL112" s="125"/>
      <c r="BM112" s="125"/>
      <c r="BN112" s="423">
        <f t="shared" si="1"/>
        <v>0</v>
      </c>
      <c r="BO112" s="424"/>
      <c r="BP112" s="424"/>
      <c r="BQ112" s="425"/>
      <c r="BR112" s="125"/>
      <c r="BS112" s="125"/>
      <c r="BT112" s="125"/>
      <c r="BU112" s="125"/>
      <c r="BV112" s="421">
        <f>BS148</f>
        <v>0</v>
      </c>
      <c r="BW112" s="421"/>
      <c r="BX112" s="421"/>
      <c r="BY112" s="421"/>
      <c r="BZ112" s="129"/>
    </row>
    <row r="113" spans="2:78" ht="15" thickBot="1">
      <c r="B113" s="130"/>
      <c r="C113" s="124"/>
      <c r="D113" s="124"/>
      <c r="E113" s="124"/>
      <c r="F113" s="124"/>
      <c r="G113" s="124"/>
      <c r="H113" s="124"/>
      <c r="I113" s="124"/>
      <c r="J113" s="124"/>
      <c r="K113" s="124"/>
      <c r="L113" s="124"/>
      <c r="M113" s="124"/>
      <c r="N113" s="124"/>
      <c r="O113" s="124"/>
      <c r="P113" s="124"/>
      <c r="Q113" s="124"/>
      <c r="R113" s="124"/>
      <c r="S113" s="124"/>
      <c r="T113" s="128"/>
      <c r="U113" s="128"/>
      <c r="V113" s="128"/>
      <c r="W113" s="128"/>
      <c r="X113" s="124"/>
      <c r="Y113" s="124"/>
      <c r="Z113" s="124"/>
      <c r="AA113" s="124"/>
      <c r="AB113" s="124"/>
      <c r="AC113" s="124"/>
      <c r="AD113" s="124"/>
      <c r="AE113" s="124"/>
      <c r="AF113" s="124"/>
      <c r="AG113" s="124"/>
      <c r="AH113" s="124"/>
      <c r="AI113" s="124"/>
      <c r="AJ113" s="124"/>
      <c r="AK113" s="128"/>
      <c r="AL113" s="128"/>
      <c r="AM113" s="128"/>
      <c r="AN113" s="128"/>
      <c r="AO113" s="129"/>
      <c r="AP113" s="130"/>
      <c r="AQ113" s="124"/>
      <c r="AR113" s="124"/>
      <c r="AS113" s="124"/>
      <c r="AT113" s="124"/>
      <c r="AU113" s="124"/>
      <c r="AV113" s="124"/>
      <c r="AW113" s="124"/>
      <c r="AX113" s="124"/>
      <c r="AY113" s="124"/>
      <c r="AZ113" s="124"/>
      <c r="BA113" s="124"/>
      <c r="BB113" s="124"/>
      <c r="BC113" s="124"/>
      <c r="BD113" s="124"/>
      <c r="BE113" s="124"/>
      <c r="BF113" s="128"/>
      <c r="BG113" s="128"/>
      <c r="BH113" s="128"/>
      <c r="BI113" s="128"/>
      <c r="BJ113" s="124"/>
      <c r="BK113" s="124"/>
      <c r="BL113" s="124"/>
      <c r="BM113" s="124"/>
      <c r="BN113" s="124"/>
      <c r="BO113" s="124"/>
      <c r="BP113" s="124"/>
      <c r="BQ113" s="124"/>
      <c r="BR113" s="124"/>
      <c r="BS113" s="124"/>
      <c r="BT113" s="124"/>
      <c r="BU113" s="124"/>
      <c r="BV113" s="124"/>
      <c r="BW113" s="124"/>
      <c r="BX113" s="124"/>
      <c r="BY113" s="124"/>
      <c r="BZ113" s="129"/>
    </row>
    <row r="114" spans="2:78" ht="18">
      <c r="B114" s="426" t="s">
        <v>344</v>
      </c>
      <c r="C114" s="427"/>
      <c r="D114" s="427"/>
      <c r="E114" s="427"/>
      <c r="F114" s="427"/>
      <c r="G114" s="427"/>
      <c r="H114" s="427"/>
      <c r="I114" s="427"/>
      <c r="J114" s="427"/>
      <c r="K114" s="427"/>
      <c r="L114" s="427"/>
      <c r="M114" s="427"/>
      <c r="N114" s="427"/>
      <c r="O114" s="427"/>
      <c r="P114" s="427"/>
      <c r="Q114" s="427"/>
      <c r="R114" s="427"/>
      <c r="S114" s="427"/>
      <c r="T114" s="427"/>
      <c r="U114" s="427"/>
      <c r="V114" s="427"/>
      <c r="W114" s="427"/>
      <c r="X114" s="427"/>
      <c r="Y114" s="427"/>
      <c r="Z114" s="427"/>
      <c r="AA114" s="427"/>
      <c r="AB114" s="427"/>
      <c r="AC114" s="427"/>
      <c r="AD114" s="427"/>
      <c r="AE114" s="427"/>
      <c r="AF114" s="427"/>
      <c r="AG114" s="427"/>
      <c r="AH114" s="427"/>
      <c r="AI114" s="427"/>
      <c r="AJ114" s="427"/>
      <c r="AK114" s="427"/>
      <c r="AL114" s="427"/>
      <c r="AM114" s="427"/>
      <c r="AN114" s="427"/>
      <c r="AO114" s="427"/>
      <c r="AP114" s="426" t="s">
        <v>345</v>
      </c>
      <c r="AQ114" s="427"/>
      <c r="AR114" s="427"/>
      <c r="AS114" s="427"/>
      <c r="AT114" s="427"/>
      <c r="AU114" s="427"/>
      <c r="AV114" s="427"/>
      <c r="AW114" s="427"/>
      <c r="AX114" s="427"/>
      <c r="AY114" s="427"/>
      <c r="AZ114" s="427"/>
      <c r="BA114" s="427"/>
      <c r="BB114" s="427"/>
      <c r="BC114" s="427"/>
      <c r="BD114" s="427"/>
      <c r="BE114" s="427"/>
      <c r="BF114" s="427"/>
      <c r="BG114" s="427"/>
      <c r="BH114" s="427"/>
      <c r="BI114" s="427"/>
      <c r="BJ114" s="427"/>
      <c r="BK114" s="427"/>
      <c r="BL114" s="427"/>
      <c r="BM114" s="427"/>
      <c r="BN114" s="427"/>
      <c r="BO114" s="427"/>
      <c r="BP114" s="427"/>
      <c r="BQ114" s="427"/>
      <c r="BR114" s="427"/>
      <c r="BS114" s="427"/>
      <c r="BT114" s="427"/>
      <c r="BU114" s="427"/>
      <c r="BV114" s="427"/>
      <c r="BW114" s="427"/>
      <c r="BX114" s="427"/>
      <c r="BY114" s="427"/>
      <c r="BZ114" s="434"/>
    </row>
    <row r="115" spans="2:78">
      <c r="B115" s="118"/>
      <c r="C115" s="119"/>
      <c r="D115" s="119"/>
      <c r="E115" s="119"/>
      <c r="F115" s="119"/>
      <c r="G115" s="119"/>
      <c r="H115" s="119"/>
      <c r="I115" s="119"/>
      <c r="J115" s="119"/>
      <c r="K115" s="119"/>
      <c r="L115" s="119"/>
      <c r="M115" s="119"/>
      <c r="N115" s="119"/>
      <c r="O115" s="119"/>
      <c r="P115" s="119"/>
      <c r="Q115" s="119"/>
      <c r="R115" s="119"/>
      <c r="S115" s="119"/>
      <c r="T115" s="125"/>
      <c r="U115" s="125"/>
      <c r="V115" s="125"/>
      <c r="W115" s="125"/>
      <c r="X115" s="119"/>
      <c r="Y115" s="119"/>
      <c r="Z115" s="119"/>
      <c r="AA115" s="119"/>
      <c r="AB115" s="119"/>
      <c r="AC115" s="119"/>
      <c r="AD115" s="119"/>
      <c r="AE115" s="119"/>
      <c r="AF115" s="119"/>
      <c r="AG115" s="119"/>
      <c r="AH115" s="119"/>
      <c r="AI115" s="119"/>
      <c r="AJ115" s="119"/>
      <c r="AK115" s="125"/>
      <c r="AL115" s="125"/>
      <c r="AM115" s="125"/>
      <c r="AN115" s="125"/>
      <c r="AO115" s="125"/>
      <c r="AP115" s="118"/>
      <c r="AQ115" s="119"/>
      <c r="AR115" s="119"/>
      <c r="AS115" s="119"/>
      <c r="AT115" s="119"/>
      <c r="AU115" s="119"/>
      <c r="AV115" s="119"/>
      <c r="AW115" s="119"/>
      <c r="AX115" s="119"/>
      <c r="AY115" s="119"/>
      <c r="AZ115" s="119"/>
      <c r="BA115" s="119"/>
      <c r="BB115" s="119"/>
      <c r="BC115" s="119"/>
      <c r="BD115" s="119"/>
      <c r="BE115" s="119"/>
      <c r="BF115" s="125"/>
      <c r="BG115" s="125"/>
      <c r="BH115" s="125"/>
      <c r="BI115" s="125"/>
      <c r="BJ115" s="119"/>
      <c r="BK115" s="119"/>
      <c r="BL115" s="119"/>
      <c r="BM115" s="119"/>
      <c r="BN115" s="119"/>
      <c r="BO115" s="119"/>
      <c r="BP115" s="119"/>
      <c r="BQ115" s="119"/>
      <c r="BR115" s="119"/>
      <c r="BS115" s="119"/>
      <c r="BT115" s="119"/>
      <c r="BU115" s="119"/>
      <c r="BV115" s="119"/>
      <c r="BW115" s="119"/>
      <c r="BX115" s="119"/>
      <c r="BY115" s="119"/>
      <c r="BZ115" s="126"/>
    </row>
    <row r="116" spans="2:78" ht="14.65" customHeight="1">
      <c r="B116" s="118"/>
      <c r="C116" s="119"/>
      <c r="D116" s="119"/>
      <c r="E116" s="119"/>
      <c r="F116" s="119"/>
      <c r="G116" s="119"/>
      <c r="H116" s="119"/>
      <c r="I116" s="119"/>
      <c r="J116" s="119"/>
      <c r="K116" s="119"/>
      <c r="L116" s="119"/>
      <c r="M116" s="119"/>
      <c r="N116" s="119"/>
      <c r="O116" s="119"/>
      <c r="P116" s="119"/>
      <c r="Q116" s="119"/>
      <c r="R116" s="119"/>
      <c r="S116" s="119"/>
      <c r="T116" s="422" t="s">
        <v>339</v>
      </c>
      <c r="U116" s="422"/>
      <c r="V116" s="422"/>
      <c r="W116" s="422"/>
      <c r="X116" s="422"/>
      <c r="Y116" s="120"/>
      <c r="Z116" s="120"/>
      <c r="AA116" s="422" t="s">
        <v>340</v>
      </c>
      <c r="AB116" s="422"/>
      <c r="AC116" s="422"/>
      <c r="AD116" s="422"/>
      <c r="AE116" s="422"/>
      <c r="AF116" s="422"/>
      <c r="AG116" s="120"/>
      <c r="AH116" s="120"/>
      <c r="AI116" s="422" t="s">
        <v>341</v>
      </c>
      <c r="AJ116" s="422"/>
      <c r="AK116" s="422"/>
      <c r="AL116" s="422"/>
      <c r="AM116" s="422"/>
      <c r="AN116" s="120"/>
      <c r="AO116" s="120"/>
      <c r="AP116" s="118"/>
      <c r="AQ116" s="119"/>
      <c r="AR116" s="119"/>
      <c r="AS116" s="119"/>
      <c r="AT116" s="119"/>
      <c r="AU116" s="119"/>
      <c r="AV116" s="119"/>
      <c r="AW116" s="119"/>
      <c r="AX116" s="119"/>
      <c r="AY116" s="119"/>
      <c r="AZ116" s="119"/>
      <c r="BA116" s="119"/>
      <c r="BB116" s="119"/>
      <c r="BC116" s="119"/>
      <c r="BD116" s="119"/>
      <c r="BE116" s="119"/>
      <c r="BF116" s="422" t="s">
        <v>339</v>
      </c>
      <c r="BG116" s="422"/>
      <c r="BH116" s="422"/>
      <c r="BI116" s="422"/>
      <c r="BJ116" s="422"/>
      <c r="BK116" s="120"/>
      <c r="BL116" s="120"/>
      <c r="BM116" s="422" t="s">
        <v>340</v>
      </c>
      <c r="BN116" s="422"/>
      <c r="BO116" s="422"/>
      <c r="BP116" s="422"/>
      <c r="BQ116" s="422"/>
      <c r="BR116" s="422"/>
      <c r="BS116" s="120"/>
      <c r="BT116" s="120"/>
      <c r="BU116" s="422" t="s">
        <v>341</v>
      </c>
      <c r="BV116" s="422"/>
      <c r="BW116" s="422"/>
      <c r="BX116" s="422"/>
      <c r="BY116" s="422"/>
      <c r="BZ116" s="121"/>
    </row>
    <row r="117" spans="2:78">
      <c r="B117" s="130"/>
      <c r="C117" s="119"/>
      <c r="D117" s="119"/>
      <c r="E117" s="119"/>
      <c r="F117" s="119"/>
      <c r="G117" s="119"/>
      <c r="H117" s="119"/>
      <c r="I117" s="119"/>
      <c r="J117" s="119"/>
      <c r="K117" s="119"/>
      <c r="L117" s="119"/>
      <c r="M117" s="119"/>
      <c r="N117" s="119"/>
      <c r="O117" s="119"/>
      <c r="P117" s="119"/>
      <c r="Q117" s="119"/>
      <c r="R117" s="119"/>
      <c r="S117" s="119"/>
      <c r="T117" s="422"/>
      <c r="U117" s="422"/>
      <c r="V117" s="422"/>
      <c r="W117" s="422"/>
      <c r="X117" s="422"/>
      <c r="Y117" s="120"/>
      <c r="Z117" s="120"/>
      <c r="AA117" s="422"/>
      <c r="AB117" s="422"/>
      <c r="AC117" s="422"/>
      <c r="AD117" s="422"/>
      <c r="AE117" s="422"/>
      <c r="AF117" s="422"/>
      <c r="AG117" s="120"/>
      <c r="AH117" s="120"/>
      <c r="AI117" s="422"/>
      <c r="AJ117" s="422"/>
      <c r="AK117" s="422"/>
      <c r="AL117" s="422"/>
      <c r="AM117" s="422"/>
      <c r="AN117" s="120"/>
      <c r="AO117" s="120"/>
      <c r="AP117" s="130"/>
      <c r="AQ117" s="119"/>
      <c r="AR117" s="119"/>
      <c r="AS117" s="119"/>
      <c r="AT117" s="119"/>
      <c r="AU117" s="119"/>
      <c r="AV117" s="119"/>
      <c r="AW117" s="119"/>
      <c r="AX117" s="119"/>
      <c r="AY117" s="119"/>
      <c r="AZ117" s="119"/>
      <c r="BA117" s="119"/>
      <c r="BB117" s="119"/>
      <c r="BC117" s="119"/>
      <c r="BD117" s="119"/>
      <c r="BE117" s="119"/>
      <c r="BF117" s="422"/>
      <c r="BG117" s="422"/>
      <c r="BH117" s="422"/>
      <c r="BI117" s="422"/>
      <c r="BJ117" s="422"/>
      <c r="BK117" s="120"/>
      <c r="BL117" s="120"/>
      <c r="BM117" s="422"/>
      <c r="BN117" s="422"/>
      <c r="BO117" s="422"/>
      <c r="BP117" s="422"/>
      <c r="BQ117" s="422"/>
      <c r="BR117" s="422"/>
      <c r="BS117" s="120"/>
      <c r="BT117" s="120"/>
      <c r="BU117" s="422"/>
      <c r="BV117" s="422"/>
      <c r="BW117" s="422"/>
      <c r="BX117" s="422"/>
      <c r="BY117" s="422"/>
      <c r="BZ117" s="121"/>
    </row>
    <row r="118" spans="2:78">
      <c r="B118" s="118"/>
      <c r="C118" s="119"/>
      <c r="D118" s="119"/>
      <c r="E118" s="119"/>
      <c r="F118" s="119"/>
      <c r="G118" s="119"/>
      <c r="H118" s="119"/>
      <c r="I118" s="119"/>
      <c r="J118" s="119"/>
      <c r="K118" s="119"/>
      <c r="L118" s="119"/>
      <c r="M118" s="119"/>
      <c r="N118" s="119"/>
      <c r="O118" s="119"/>
      <c r="P118" s="119"/>
      <c r="Q118" s="119"/>
      <c r="R118" s="119"/>
      <c r="S118" s="119"/>
      <c r="T118" s="122"/>
      <c r="U118" s="122"/>
      <c r="V118" s="122"/>
      <c r="W118" s="122"/>
      <c r="X118" s="122"/>
      <c r="Y118" s="122"/>
      <c r="Z118" s="122"/>
      <c r="AA118" s="122"/>
      <c r="AB118" s="122"/>
      <c r="AC118" s="122"/>
      <c r="AD118" s="122"/>
      <c r="AE118" s="122"/>
      <c r="AF118" s="122"/>
      <c r="AG118" s="122"/>
      <c r="AH118" s="122"/>
      <c r="AI118" s="122"/>
      <c r="AJ118" s="122"/>
      <c r="AK118" s="122"/>
      <c r="AL118" s="122"/>
      <c r="AM118" s="122"/>
      <c r="AN118" s="122"/>
      <c r="AO118" s="122"/>
      <c r="AP118" s="118"/>
      <c r="AQ118" s="119"/>
      <c r="AR118" s="119"/>
      <c r="AS118" s="119"/>
      <c r="AT118" s="119"/>
      <c r="AU118" s="119"/>
      <c r="AV118" s="119"/>
      <c r="AW118" s="119"/>
      <c r="AX118" s="119"/>
      <c r="AY118" s="119"/>
      <c r="AZ118" s="119"/>
      <c r="BA118" s="119"/>
      <c r="BB118" s="119"/>
      <c r="BC118" s="119"/>
      <c r="BD118" s="119"/>
      <c r="BE118" s="119"/>
      <c r="BF118" s="122"/>
      <c r="BG118" s="122"/>
      <c r="BH118" s="122"/>
      <c r="BI118" s="122"/>
      <c r="BJ118" s="122"/>
      <c r="BK118" s="122"/>
      <c r="BL118" s="122"/>
      <c r="BM118" s="122"/>
      <c r="BN118" s="122"/>
      <c r="BO118" s="122"/>
      <c r="BP118" s="122"/>
      <c r="BQ118" s="122"/>
      <c r="BR118" s="122"/>
      <c r="BS118" s="122"/>
      <c r="BT118" s="122"/>
      <c r="BU118" s="122"/>
      <c r="BV118" s="122"/>
      <c r="BW118" s="122"/>
      <c r="BX118" s="122"/>
      <c r="BY118" s="122"/>
      <c r="BZ118" s="123"/>
    </row>
    <row r="119" spans="2:78" ht="15.6">
      <c r="B119" s="130"/>
      <c r="C119" s="155" t="s">
        <v>346</v>
      </c>
      <c r="D119" s="124"/>
      <c r="E119" s="124"/>
      <c r="F119" s="124"/>
      <c r="G119" s="124"/>
      <c r="H119" s="124"/>
      <c r="I119" s="124"/>
      <c r="J119" s="124"/>
      <c r="K119" s="124"/>
      <c r="L119" s="124"/>
      <c r="M119" s="124"/>
      <c r="N119" s="124"/>
      <c r="O119" s="124"/>
      <c r="P119" s="124"/>
      <c r="Q119" s="124"/>
      <c r="R119" s="124"/>
      <c r="S119" s="124"/>
      <c r="T119" s="423">
        <f>AU139</f>
        <v>0</v>
      </c>
      <c r="U119" s="424"/>
      <c r="V119" s="424"/>
      <c r="W119" s="425"/>
      <c r="X119" s="125"/>
      <c r="Y119" s="125"/>
      <c r="Z119" s="125"/>
      <c r="AA119" s="125"/>
      <c r="AB119" s="423">
        <f>AJ119-T119</f>
        <v>0</v>
      </c>
      <c r="AC119" s="424"/>
      <c r="AD119" s="424"/>
      <c r="AE119" s="425"/>
      <c r="AF119" s="125"/>
      <c r="AG119" s="125"/>
      <c r="AH119" s="125"/>
      <c r="AI119" s="125"/>
      <c r="AJ119" s="423">
        <f>BS139</f>
        <v>0</v>
      </c>
      <c r="AK119" s="424"/>
      <c r="AL119" s="424"/>
      <c r="AM119" s="425"/>
      <c r="AN119" s="125"/>
      <c r="AO119" s="125"/>
      <c r="AP119" s="130"/>
      <c r="AQ119" s="155" t="s">
        <v>347</v>
      </c>
      <c r="AR119" s="124"/>
      <c r="AS119" s="124"/>
      <c r="AT119" s="124"/>
      <c r="AU119" s="124"/>
      <c r="AV119" s="124"/>
      <c r="AW119" s="124"/>
      <c r="AX119" s="124"/>
      <c r="AY119" s="124"/>
      <c r="AZ119" s="124"/>
      <c r="BA119" s="124"/>
      <c r="BB119" s="124"/>
      <c r="BC119" s="124"/>
      <c r="BD119" s="124"/>
      <c r="BE119" s="124"/>
      <c r="BF119" s="421">
        <f>AU149</f>
        <v>0</v>
      </c>
      <c r="BG119" s="421"/>
      <c r="BH119" s="421"/>
      <c r="BI119" s="421"/>
      <c r="BJ119" s="125"/>
      <c r="BK119" s="125"/>
      <c r="BL119" s="125"/>
      <c r="BM119" s="125"/>
      <c r="BN119" s="423">
        <f>BV119-BF119</f>
        <v>0</v>
      </c>
      <c r="BO119" s="424"/>
      <c r="BP119" s="424"/>
      <c r="BQ119" s="425"/>
      <c r="BR119" s="125"/>
      <c r="BS119" s="125"/>
      <c r="BT119" s="125"/>
      <c r="BU119" s="125"/>
      <c r="BV119" s="421">
        <f>BS149</f>
        <v>0</v>
      </c>
      <c r="BW119" s="421"/>
      <c r="BX119" s="421"/>
      <c r="BY119" s="421"/>
      <c r="BZ119" s="126"/>
    </row>
    <row r="120" spans="2:78">
      <c r="B120" s="118"/>
      <c r="C120" s="119"/>
      <c r="D120" s="124"/>
      <c r="E120" s="124"/>
      <c r="F120" s="124"/>
      <c r="G120" s="124"/>
      <c r="H120" s="124"/>
      <c r="I120" s="124"/>
      <c r="J120" s="124"/>
      <c r="K120" s="124"/>
      <c r="L120" s="124"/>
      <c r="M120" s="124"/>
      <c r="N120" s="124"/>
      <c r="O120" s="124"/>
      <c r="P120" s="124"/>
      <c r="Q120" s="124"/>
      <c r="R120" s="124"/>
      <c r="S120" s="124"/>
      <c r="T120" s="153"/>
      <c r="U120" s="153"/>
      <c r="V120" s="153"/>
      <c r="W120" s="153"/>
      <c r="X120" s="104"/>
      <c r="Y120" s="104"/>
      <c r="Z120" s="104"/>
      <c r="AA120" s="104"/>
      <c r="AB120" s="104"/>
      <c r="AC120" s="104"/>
      <c r="AD120" s="153"/>
      <c r="AE120" s="153"/>
      <c r="AF120" s="153"/>
      <c r="AG120" s="153"/>
      <c r="AH120" s="153"/>
      <c r="AI120" s="153"/>
      <c r="AJ120" s="153"/>
      <c r="AK120" s="153"/>
      <c r="AL120" s="153"/>
      <c r="AM120" s="153"/>
      <c r="AN120" s="153"/>
      <c r="AO120" s="153"/>
      <c r="AP120" s="118"/>
      <c r="AQ120" s="119"/>
      <c r="AR120" s="124"/>
      <c r="AS120" s="124"/>
      <c r="AT120" s="124"/>
      <c r="AU120" s="124"/>
      <c r="AV120" s="124"/>
      <c r="AW120" s="124"/>
      <c r="AX120" s="124"/>
      <c r="AY120" s="124"/>
      <c r="AZ120" s="124"/>
      <c r="BA120" s="124"/>
      <c r="BB120" s="124"/>
      <c r="BC120" s="124"/>
      <c r="BD120" s="124"/>
      <c r="BE120" s="124"/>
      <c r="BF120" s="153"/>
      <c r="BG120" s="153"/>
      <c r="BH120" s="153"/>
      <c r="BI120" s="153"/>
      <c r="BJ120" s="104"/>
      <c r="BK120" s="104"/>
      <c r="BL120" s="104"/>
      <c r="BM120" s="104"/>
      <c r="BN120" s="104"/>
      <c r="BO120" s="104"/>
      <c r="BP120" s="153"/>
      <c r="BQ120" s="153"/>
      <c r="BR120" s="153"/>
      <c r="BS120" s="153"/>
      <c r="BT120" s="153"/>
      <c r="BU120" s="153"/>
      <c r="BV120" s="153"/>
      <c r="BW120" s="153"/>
      <c r="BX120" s="153"/>
      <c r="BY120" s="153"/>
      <c r="BZ120" s="127"/>
    </row>
    <row r="121" spans="2:78">
      <c r="B121" s="130"/>
      <c r="C121" s="124" t="s">
        <v>200</v>
      </c>
      <c r="D121" s="119"/>
      <c r="E121" s="119"/>
      <c r="F121" s="119"/>
      <c r="G121" s="119"/>
      <c r="H121" s="119"/>
      <c r="I121" s="119"/>
      <c r="J121" s="119"/>
      <c r="K121" s="119"/>
      <c r="L121" s="119"/>
      <c r="M121" s="119"/>
      <c r="N121" s="119"/>
      <c r="O121" s="119"/>
      <c r="P121" s="119"/>
      <c r="Q121" s="119"/>
      <c r="R121" s="119"/>
      <c r="S121" s="104"/>
      <c r="T121" s="423">
        <f>AU140</f>
        <v>0</v>
      </c>
      <c r="U121" s="424"/>
      <c r="V121" s="424"/>
      <c r="W121" s="425"/>
      <c r="X121" s="125"/>
      <c r="Y121" s="125"/>
      <c r="Z121" s="125"/>
      <c r="AA121" s="125"/>
      <c r="AB121" s="423">
        <f t="shared" ref="AB121:AB125" si="2">AJ121-T121</f>
        <v>0</v>
      </c>
      <c r="AC121" s="424"/>
      <c r="AD121" s="424"/>
      <c r="AE121" s="425"/>
      <c r="AF121" s="125"/>
      <c r="AG121" s="125"/>
      <c r="AH121" s="125"/>
      <c r="AI121" s="125"/>
      <c r="AJ121" s="423">
        <f>BS140</f>
        <v>0</v>
      </c>
      <c r="AK121" s="424"/>
      <c r="AL121" s="424"/>
      <c r="AM121" s="425"/>
      <c r="AN121" s="128"/>
      <c r="AO121" s="128"/>
      <c r="AP121" s="130"/>
      <c r="AQ121" s="124" t="s">
        <v>283</v>
      </c>
      <c r="AR121" s="119"/>
      <c r="AS121" s="119"/>
      <c r="AT121" s="119"/>
      <c r="AU121" s="119"/>
      <c r="AV121" s="119"/>
      <c r="AW121" s="119"/>
      <c r="AX121" s="119"/>
      <c r="AY121" s="119"/>
      <c r="AZ121" s="119"/>
      <c r="BA121" s="119"/>
      <c r="BB121" s="119"/>
      <c r="BC121" s="119"/>
      <c r="BD121" s="119"/>
      <c r="BE121" s="104"/>
      <c r="BF121" s="421">
        <f>AU150</f>
        <v>0</v>
      </c>
      <c r="BG121" s="421"/>
      <c r="BH121" s="421"/>
      <c r="BI121" s="421"/>
      <c r="BJ121" s="125"/>
      <c r="BK121" s="125"/>
      <c r="BL121" s="125"/>
      <c r="BM121" s="125"/>
      <c r="BN121" s="423">
        <f t="shared" ref="BN121:BN123" si="3">BV121-BF121</f>
        <v>0</v>
      </c>
      <c r="BO121" s="424"/>
      <c r="BP121" s="424"/>
      <c r="BQ121" s="425"/>
      <c r="BR121" s="125"/>
      <c r="BS121" s="125"/>
      <c r="BT121" s="125"/>
      <c r="BU121" s="125"/>
      <c r="BV121" s="421">
        <f>BS150</f>
        <v>0</v>
      </c>
      <c r="BW121" s="421"/>
      <c r="BX121" s="421"/>
      <c r="BY121" s="421"/>
      <c r="BZ121" s="129"/>
    </row>
    <row r="122" spans="2:78">
      <c r="B122" s="118"/>
      <c r="C122" s="124" t="s">
        <v>348</v>
      </c>
      <c r="D122" s="124"/>
      <c r="E122" s="124"/>
      <c r="F122" s="124"/>
      <c r="G122" s="124"/>
      <c r="H122" s="124"/>
      <c r="I122" s="124"/>
      <c r="J122" s="124"/>
      <c r="K122" s="124"/>
      <c r="L122" s="124"/>
      <c r="M122" s="124"/>
      <c r="N122" s="124"/>
      <c r="O122" s="124"/>
      <c r="P122" s="124"/>
      <c r="Q122" s="124"/>
      <c r="R122" s="124"/>
      <c r="S122" s="104"/>
      <c r="T122" s="423">
        <f>AU141</f>
        <v>0</v>
      </c>
      <c r="U122" s="424"/>
      <c r="V122" s="424"/>
      <c r="W122" s="425"/>
      <c r="X122" s="125"/>
      <c r="Y122" s="125"/>
      <c r="Z122" s="125"/>
      <c r="AA122" s="125"/>
      <c r="AB122" s="423">
        <f t="shared" si="2"/>
        <v>0</v>
      </c>
      <c r="AC122" s="424"/>
      <c r="AD122" s="424"/>
      <c r="AE122" s="425"/>
      <c r="AF122" s="125"/>
      <c r="AG122" s="125"/>
      <c r="AH122" s="125"/>
      <c r="AI122" s="125"/>
      <c r="AJ122" s="423">
        <f>BS141</f>
        <v>0</v>
      </c>
      <c r="AK122" s="424"/>
      <c r="AL122" s="424"/>
      <c r="AM122" s="425"/>
      <c r="AN122" s="128"/>
      <c r="AO122" s="128"/>
      <c r="AP122" s="118"/>
      <c r="AQ122" s="124" t="s">
        <v>286</v>
      </c>
      <c r="AR122" s="124"/>
      <c r="AS122" s="124"/>
      <c r="AT122" s="124"/>
      <c r="AU122" s="124"/>
      <c r="AV122" s="124"/>
      <c r="AW122" s="124"/>
      <c r="AX122" s="124"/>
      <c r="AY122" s="124"/>
      <c r="AZ122" s="124"/>
      <c r="BA122" s="124"/>
      <c r="BB122" s="124"/>
      <c r="BC122" s="124"/>
      <c r="BD122" s="124"/>
      <c r="BE122" s="104"/>
      <c r="BF122" s="421">
        <f>AU151</f>
        <v>0</v>
      </c>
      <c r="BG122" s="421"/>
      <c r="BH122" s="421"/>
      <c r="BI122" s="421"/>
      <c r="BJ122" s="125"/>
      <c r="BK122" s="125"/>
      <c r="BL122" s="125"/>
      <c r="BM122" s="125"/>
      <c r="BN122" s="423">
        <f t="shared" si="3"/>
        <v>0</v>
      </c>
      <c r="BO122" s="424"/>
      <c r="BP122" s="424"/>
      <c r="BQ122" s="425"/>
      <c r="BR122" s="125"/>
      <c r="BS122" s="125"/>
      <c r="BT122" s="125"/>
      <c r="BU122" s="125"/>
      <c r="BV122" s="421">
        <f>BS151</f>
        <v>0</v>
      </c>
      <c r="BW122" s="421"/>
      <c r="BX122" s="421"/>
      <c r="BY122" s="421"/>
      <c r="BZ122" s="129"/>
    </row>
    <row r="123" spans="2:78">
      <c r="B123" s="130"/>
      <c r="C123" s="124" t="s">
        <v>349</v>
      </c>
      <c r="D123" s="119"/>
      <c r="E123" s="119"/>
      <c r="F123" s="119"/>
      <c r="G123" s="119"/>
      <c r="H123" s="119"/>
      <c r="I123" s="119"/>
      <c r="J123" s="119"/>
      <c r="K123" s="119"/>
      <c r="L123" s="119"/>
      <c r="M123" s="119"/>
      <c r="N123" s="119"/>
      <c r="O123" s="119"/>
      <c r="P123" s="119"/>
      <c r="Q123" s="119"/>
      <c r="R123" s="124"/>
      <c r="S123" s="104"/>
      <c r="T123" s="423">
        <f>AU142</f>
        <v>0</v>
      </c>
      <c r="U123" s="424"/>
      <c r="V123" s="424"/>
      <c r="W123" s="425"/>
      <c r="X123" s="125"/>
      <c r="Y123" s="125"/>
      <c r="Z123" s="125"/>
      <c r="AA123" s="125"/>
      <c r="AB123" s="423">
        <f t="shared" si="2"/>
        <v>0</v>
      </c>
      <c r="AC123" s="424"/>
      <c r="AD123" s="424"/>
      <c r="AE123" s="425"/>
      <c r="AF123" s="125"/>
      <c r="AG123" s="125"/>
      <c r="AH123" s="125"/>
      <c r="AI123" s="125"/>
      <c r="AJ123" s="423">
        <f>BS142</f>
        <v>0</v>
      </c>
      <c r="AK123" s="424"/>
      <c r="AL123" s="424"/>
      <c r="AM123" s="425"/>
      <c r="AN123" s="128"/>
      <c r="AO123" s="128"/>
      <c r="AP123" s="130"/>
      <c r="AQ123" s="124" t="s">
        <v>291</v>
      </c>
      <c r="AR123" s="119"/>
      <c r="AS123" s="119"/>
      <c r="AT123" s="119"/>
      <c r="AU123" s="119"/>
      <c r="AV123" s="119"/>
      <c r="AW123" s="119"/>
      <c r="AX123" s="119"/>
      <c r="AY123" s="119"/>
      <c r="AZ123" s="119"/>
      <c r="BA123" s="119"/>
      <c r="BB123" s="119"/>
      <c r="BC123" s="119"/>
      <c r="BD123" s="119"/>
      <c r="BE123" s="104"/>
      <c r="BF123" s="421">
        <f>AU152</f>
        <v>0</v>
      </c>
      <c r="BG123" s="421"/>
      <c r="BH123" s="421"/>
      <c r="BI123" s="421"/>
      <c r="BJ123" s="125"/>
      <c r="BK123" s="125"/>
      <c r="BL123" s="125"/>
      <c r="BM123" s="125"/>
      <c r="BN123" s="423">
        <f t="shared" si="3"/>
        <v>0</v>
      </c>
      <c r="BO123" s="424"/>
      <c r="BP123" s="424"/>
      <c r="BQ123" s="425"/>
      <c r="BR123" s="125"/>
      <c r="BS123" s="125"/>
      <c r="BT123" s="125"/>
      <c r="BU123" s="125"/>
      <c r="BV123" s="421">
        <f>BS152</f>
        <v>0</v>
      </c>
      <c r="BW123" s="421"/>
      <c r="BX123" s="421"/>
      <c r="BY123" s="421"/>
      <c r="BZ123" s="129"/>
    </row>
    <row r="124" spans="2:78">
      <c r="B124" s="118"/>
      <c r="C124" s="124" t="s">
        <v>350</v>
      </c>
      <c r="D124" s="119"/>
      <c r="E124" s="119"/>
      <c r="F124" s="119"/>
      <c r="G124" s="119"/>
      <c r="H124" s="119"/>
      <c r="I124" s="119"/>
      <c r="J124" s="119"/>
      <c r="K124" s="119"/>
      <c r="L124" s="119"/>
      <c r="M124" s="119"/>
      <c r="N124" s="119"/>
      <c r="O124" s="119"/>
      <c r="P124" s="119"/>
      <c r="Q124" s="119"/>
      <c r="R124" s="124"/>
      <c r="S124" s="104"/>
      <c r="T124" s="423">
        <f>AU143</f>
        <v>0</v>
      </c>
      <c r="U124" s="424"/>
      <c r="V124" s="424"/>
      <c r="W124" s="425"/>
      <c r="X124" s="125"/>
      <c r="Y124" s="125"/>
      <c r="Z124" s="125"/>
      <c r="AA124" s="125"/>
      <c r="AB124" s="423">
        <f t="shared" si="2"/>
        <v>0</v>
      </c>
      <c r="AC124" s="424"/>
      <c r="AD124" s="424"/>
      <c r="AE124" s="425"/>
      <c r="AF124" s="125"/>
      <c r="AG124" s="125"/>
      <c r="AH124" s="125"/>
      <c r="AI124" s="125"/>
      <c r="AJ124" s="423">
        <f>BS143</f>
        <v>0</v>
      </c>
      <c r="AK124" s="424"/>
      <c r="AL124" s="424"/>
      <c r="AM124" s="425"/>
      <c r="AN124" s="128"/>
      <c r="AO124" s="128"/>
      <c r="AP124" s="118"/>
      <c r="AQ124" s="124"/>
      <c r="AR124" s="119"/>
      <c r="AS124" s="119"/>
      <c r="AT124" s="119"/>
      <c r="AU124" s="119"/>
      <c r="AV124" s="119"/>
      <c r="AW124" s="119"/>
      <c r="AX124" s="119"/>
      <c r="AY124" s="119"/>
      <c r="AZ124" s="119"/>
      <c r="BA124" s="119"/>
      <c r="BB124" s="119"/>
      <c r="BC124" s="119"/>
      <c r="BD124" s="119"/>
      <c r="BE124" s="119"/>
      <c r="BF124" s="428"/>
      <c r="BG124" s="428"/>
      <c r="BH124" s="428"/>
      <c r="BI124" s="428"/>
      <c r="BJ124" s="428"/>
      <c r="BK124" s="428"/>
      <c r="BL124" s="428"/>
      <c r="BM124" s="428"/>
      <c r="BN124" s="428"/>
      <c r="BO124" s="428"/>
      <c r="BP124" s="428"/>
      <c r="BQ124" s="428"/>
      <c r="BR124" s="428"/>
      <c r="BS124" s="428"/>
      <c r="BT124" s="428"/>
      <c r="BU124" s="428"/>
      <c r="BV124" s="428"/>
      <c r="BW124" s="428"/>
      <c r="BX124" s="428"/>
      <c r="BY124" s="428"/>
      <c r="BZ124" s="433"/>
    </row>
    <row r="125" spans="2:78">
      <c r="B125" s="130"/>
      <c r="C125" s="124" t="s">
        <v>351</v>
      </c>
      <c r="D125" s="119"/>
      <c r="E125" s="119"/>
      <c r="F125" s="119"/>
      <c r="G125" s="119"/>
      <c r="H125" s="119"/>
      <c r="I125" s="119"/>
      <c r="J125" s="119"/>
      <c r="K125" s="119"/>
      <c r="L125" s="119"/>
      <c r="M125" s="119"/>
      <c r="N125" s="119"/>
      <c r="O125" s="119"/>
      <c r="P125" s="119"/>
      <c r="Q125" s="119"/>
      <c r="R125" s="124"/>
      <c r="S125" s="104"/>
      <c r="T125" s="423">
        <f>AU144</f>
        <v>0</v>
      </c>
      <c r="U125" s="424"/>
      <c r="V125" s="424"/>
      <c r="W125" s="425"/>
      <c r="X125" s="125"/>
      <c r="Y125" s="125"/>
      <c r="Z125" s="125"/>
      <c r="AA125" s="125"/>
      <c r="AB125" s="423">
        <f t="shared" si="2"/>
        <v>0</v>
      </c>
      <c r="AC125" s="424"/>
      <c r="AD125" s="424"/>
      <c r="AE125" s="425"/>
      <c r="AF125" s="125"/>
      <c r="AG125" s="125"/>
      <c r="AH125" s="125"/>
      <c r="AI125" s="125"/>
      <c r="AJ125" s="423">
        <f>BS144</f>
        <v>0</v>
      </c>
      <c r="AK125" s="424"/>
      <c r="AL125" s="424"/>
      <c r="AM125" s="425"/>
      <c r="AN125" s="128"/>
      <c r="AO125" s="128"/>
      <c r="AP125" s="130"/>
      <c r="AQ125" s="124"/>
      <c r="AR125" s="119"/>
      <c r="AS125" s="119"/>
      <c r="AT125" s="119"/>
      <c r="AU125" s="119"/>
      <c r="AV125" s="119"/>
      <c r="AW125" s="119"/>
      <c r="AX125" s="119"/>
      <c r="AY125" s="119"/>
      <c r="AZ125" s="119"/>
      <c r="BA125" s="119"/>
      <c r="BB125" s="119"/>
      <c r="BC125" s="119"/>
      <c r="BD125" s="119"/>
      <c r="BE125" s="119"/>
      <c r="BF125" s="428"/>
      <c r="BG125" s="428"/>
      <c r="BH125" s="428"/>
      <c r="BI125" s="428"/>
      <c r="BJ125" s="428"/>
      <c r="BK125" s="428"/>
      <c r="BL125" s="428"/>
      <c r="BM125" s="428"/>
      <c r="BN125" s="428"/>
      <c r="BO125" s="428"/>
      <c r="BP125" s="428"/>
      <c r="BQ125" s="428"/>
      <c r="BR125" s="428"/>
      <c r="BS125" s="428"/>
      <c r="BT125" s="428"/>
      <c r="BU125" s="428"/>
      <c r="BV125" s="428"/>
      <c r="BW125" s="428"/>
      <c r="BX125" s="428"/>
      <c r="BY125" s="428"/>
      <c r="BZ125" s="433"/>
    </row>
    <row r="126" spans="2:78" ht="15" thickBot="1">
      <c r="B126" s="131"/>
      <c r="C126" s="113"/>
      <c r="D126" s="113"/>
      <c r="E126" s="113"/>
      <c r="F126" s="113"/>
      <c r="G126" s="113"/>
      <c r="H126" s="113"/>
      <c r="I126" s="113"/>
      <c r="J126" s="113"/>
      <c r="K126" s="113"/>
      <c r="L126" s="113"/>
      <c r="M126" s="113"/>
      <c r="N126" s="113"/>
      <c r="O126" s="113"/>
      <c r="P126" s="113"/>
      <c r="Q126" s="113"/>
      <c r="R126" s="113"/>
      <c r="S126" s="113"/>
      <c r="T126" s="113"/>
      <c r="U126" s="113"/>
      <c r="V126" s="113"/>
      <c r="W126" s="113"/>
      <c r="X126" s="113"/>
      <c r="Y126" s="113"/>
      <c r="Z126" s="113"/>
      <c r="AA126" s="113"/>
      <c r="AB126" s="113"/>
      <c r="AC126" s="113"/>
      <c r="AD126" s="113"/>
      <c r="AE126" s="113"/>
      <c r="AF126" s="113"/>
      <c r="AG126" s="113"/>
      <c r="AH126" s="113"/>
      <c r="AI126" s="113"/>
      <c r="AJ126" s="113"/>
      <c r="AK126" s="113"/>
      <c r="AL126" s="113"/>
      <c r="AM126" s="113"/>
      <c r="AN126" s="113"/>
      <c r="AO126" s="113"/>
      <c r="AP126" s="131"/>
      <c r="AQ126" s="113"/>
      <c r="AR126" s="113"/>
      <c r="AS126" s="113"/>
      <c r="AT126" s="113"/>
      <c r="AU126" s="113"/>
      <c r="AV126" s="113"/>
      <c r="AW126" s="113"/>
      <c r="AX126" s="113"/>
      <c r="AY126" s="113"/>
      <c r="AZ126" s="113"/>
      <c r="BA126" s="113"/>
      <c r="BB126" s="113"/>
      <c r="BC126" s="113"/>
      <c r="BD126" s="113"/>
      <c r="BE126" s="113"/>
      <c r="BF126" s="113"/>
      <c r="BG126" s="113"/>
      <c r="BH126" s="113"/>
      <c r="BI126" s="113"/>
      <c r="BJ126" s="113"/>
      <c r="BK126" s="113"/>
      <c r="BL126" s="113"/>
      <c r="BM126" s="113"/>
      <c r="BN126" s="113"/>
      <c r="BO126" s="113"/>
      <c r="BP126" s="113"/>
      <c r="BQ126" s="113"/>
      <c r="BR126" s="113"/>
      <c r="BS126" s="113"/>
      <c r="BT126" s="113"/>
      <c r="BU126" s="113"/>
      <c r="BV126" s="113"/>
      <c r="BW126" s="113"/>
      <c r="BX126" s="113"/>
      <c r="BY126" s="113"/>
      <c r="BZ126" s="114"/>
    </row>
    <row r="128" spans="2:78" ht="18">
      <c r="B128" s="132" t="s">
        <v>352</v>
      </c>
    </row>
    <row r="130" spans="2:78" ht="15" thickBot="1"/>
    <row r="131" spans="2:78" ht="15.6">
      <c r="B131" s="489" t="s">
        <v>353</v>
      </c>
      <c r="C131" s="490"/>
      <c r="D131" s="490"/>
      <c r="E131" s="490"/>
      <c r="F131" s="490"/>
      <c r="G131" s="490"/>
      <c r="H131" s="490"/>
      <c r="I131" s="490"/>
      <c r="J131" s="490"/>
      <c r="K131" s="490"/>
      <c r="L131" s="490"/>
      <c r="M131" s="490"/>
      <c r="N131" s="490"/>
      <c r="O131" s="490"/>
      <c r="P131" s="490"/>
      <c r="Q131" s="490"/>
      <c r="R131" s="490"/>
      <c r="S131" s="490"/>
      <c r="T131" s="490"/>
      <c r="U131" s="490"/>
      <c r="V131" s="490"/>
      <c r="W131" s="490"/>
      <c r="X131" s="490"/>
      <c r="Y131" s="490"/>
      <c r="Z131" s="490"/>
      <c r="AA131" s="490"/>
      <c r="AB131" s="490"/>
      <c r="AC131" s="490"/>
      <c r="AD131" s="491"/>
      <c r="AE131" s="435" t="s">
        <v>354</v>
      </c>
      <c r="AF131" s="436"/>
      <c r="AG131" s="436"/>
      <c r="AH131" s="436"/>
      <c r="AI131" s="436"/>
      <c r="AJ131" s="436"/>
      <c r="AK131" s="436"/>
      <c r="AL131" s="436"/>
      <c r="AM131" s="436"/>
      <c r="AN131" s="436"/>
      <c r="AO131" s="436"/>
      <c r="AP131" s="436"/>
      <c r="AQ131" s="436"/>
      <c r="AR131" s="436"/>
      <c r="AS131" s="436"/>
      <c r="AT131" s="436"/>
      <c r="AU131" s="436"/>
      <c r="AV131" s="436"/>
      <c r="AW131" s="436"/>
      <c r="AX131" s="436"/>
      <c r="AY131" s="436"/>
      <c r="AZ131" s="436"/>
      <c r="BA131" s="436"/>
      <c r="BB131" s="437"/>
      <c r="BC131" s="435" t="s">
        <v>355</v>
      </c>
      <c r="BD131" s="436"/>
      <c r="BE131" s="436"/>
      <c r="BF131" s="436"/>
      <c r="BG131" s="436"/>
      <c r="BH131" s="436"/>
      <c r="BI131" s="436"/>
      <c r="BJ131" s="436"/>
      <c r="BK131" s="436"/>
      <c r="BL131" s="436"/>
      <c r="BM131" s="436"/>
      <c r="BN131" s="436"/>
      <c r="BO131" s="436"/>
      <c r="BP131" s="436"/>
      <c r="BQ131" s="436"/>
      <c r="BR131" s="436"/>
      <c r="BS131" s="436"/>
      <c r="BT131" s="436"/>
      <c r="BU131" s="436"/>
      <c r="BV131" s="436"/>
      <c r="BW131" s="436"/>
      <c r="BX131" s="436"/>
      <c r="BY131" s="436"/>
      <c r="BZ131" s="437"/>
    </row>
    <row r="132" spans="2:78" ht="15.4" customHeight="1">
      <c r="B132" s="492" t="s">
        <v>124</v>
      </c>
      <c r="C132" s="487"/>
      <c r="D132" s="487"/>
      <c r="E132" s="487"/>
      <c r="F132" s="487"/>
      <c r="G132" s="487"/>
      <c r="H132" s="487"/>
      <c r="I132" s="487"/>
      <c r="J132" s="487"/>
      <c r="K132" s="487"/>
      <c r="L132" s="487"/>
      <c r="M132" s="487"/>
      <c r="N132" s="487"/>
      <c r="O132" s="487"/>
      <c r="P132" s="487"/>
      <c r="Q132" s="487"/>
      <c r="R132" s="487"/>
      <c r="S132" s="487"/>
      <c r="T132" s="487"/>
      <c r="U132" s="487" t="s">
        <v>356</v>
      </c>
      <c r="V132" s="487"/>
      <c r="W132" s="487"/>
      <c r="X132" s="487"/>
      <c r="Y132" s="487"/>
      <c r="Z132" s="487"/>
      <c r="AA132" s="487"/>
      <c r="AB132" s="487"/>
      <c r="AC132" s="487"/>
      <c r="AD132" s="488"/>
      <c r="AE132" s="438" t="s">
        <v>318</v>
      </c>
      <c r="AF132" s="439"/>
      <c r="AG132" s="439"/>
      <c r="AH132" s="439"/>
      <c r="AI132" s="439"/>
      <c r="AJ132" s="439"/>
      <c r="AK132" s="439"/>
      <c r="AL132" s="439"/>
      <c r="AM132" s="432" t="s">
        <v>357</v>
      </c>
      <c r="AN132" s="432"/>
      <c r="AO132" s="432"/>
      <c r="AP132" s="432"/>
      <c r="AQ132" s="432"/>
      <c r="AR132" s="432"/>
      <c r="AS132" s="432"/>
      <c r="AT132" s="432"/>
      <c r="AU132" s="432" t="s">
        <v>358</v>
      </c>
      <c r="AV132" s="432"/>
      <c r="AW132" s="432"/>
      <c r="AX132" s="432"/>
      <c r="AY132" s="432"/>
      <c r="AZ132" s="432"/>
      <c r="BA132" s="432"/>
      <c r="BB132" s="485"/>
      <c r="BC132" s="438" t="s">
        <v>359</v>
      </c>
      <c r="BD132" s="439"/>
      <c r="BE132" s="439"/>
      <c r="BF132" s="439"/>
      <c r="BG132" s="439"/>
      <c r="BH132" s="439"/>
      <c r="BI132" s="439"/>
      <c r="BJ132" s="439"/>
      <c r="BK132" s="432" t="s">
        <v>357</v>
      </c>
      <c r="BL132" s="432"/>
      <c r="BM132" s="432"/>
      <c r="BN132" s="432"/>
      <c r="BO132" s="432"/>
      <c r="BP132" s="432"/>
      <c r="BQ132" s="432"/>
      <c r="BR132" s="432"/>
      <c r="BS132" s="432" t="s">
        <v>360</v>
      </c>
      <c r="BT132" s="432"/>
      <c r="BU132" s="432"/>
      <c r="BV132" s="432"/>
      <c r="BW132" s="432"/>
      <c r="BX132" s="432"/>
      <c r="BY132" s="432"/>
      <c r="BZ132" s="485"/>
    </row>
    <row r="133" spans="2:78" ht="14.65" customHeight="1">
      <c r="B133" s="492"/>
      <c r="C133" s="487"/>
      <c r="D133" s="487"/>
      <c r="E133" s="487"/>
      <c r="F133" s="487"/>
      <c r="G133" s="487"/>
      <c r="H133" s="487"/>
      <c r="I133" s="487"/>
      <c r="J133" s="487"/>
      <c r="K133" s="487"/>
      <c r="L133" s="487"/>
      <c r="M133" s="487"/>
      <c r="N133" s="487"/>
      <c r="O133" s="487"/>
      <c r="P133" s="487"/>
      <c r="Q133" s="487"/>
      <c r="R133" s="487"/>
      <c r="S133" s="487"/>
      <c r="T133" s="487"/>
      <c r="U133" s="487"/>
      <c r="V133" s="487"/>
      <c r="W133" s="487"/>
      <c r="X133" s="487"/>
      <c r="Y133" s="487"/>
      <c r="Z133" s="487"/>
      <c r="AA133" s="487"/>
      <c r="AB133" s="487"/>
      <c r="AC133" s="487"/>
      <c r="AD133" s="488"/>
      <c r="AE133" s="438"/>
      <c r="AF133" s="439"/>
      <c r="AG133" s="439"/>
      <c r="AH133" s="439"/>
      <c r="AI133" s="439"/>
      <c r="AJ133" s="439"/>
      <c r="AK133" s="439"/>
      <c r="AL133" s="439"/>
      <c r="AM133" s="432"/>
      <c r="AN133" s="432"/>
      <c r="AO133" s="432"/>
      <c r="AP133" s="432"/>
      <c r="AQ133" s="432"/>
      <c r="AR133" s="432"/>
      <c r="AS133" s="432"/>
      <c r="AT133" s="432"/>
      <c r="AU133" s="432"/>
      <c r="AV133" s="432"/>
      <c r="AW133" s="432"/>
      <c r="AX133" s="432"/>
      <c r="AY133" s="432"/>
      <c r="AZ133" s="432"/>
      <c r="BA133" s="432"/>
      <c r="BB133" s="485"/>
      <c r="BC133" s="438"/>
      <c r="BD133" s="439"/>
      <c r="BE133" s="439"/>
      <c r="BF133" s="439"/>
      <c r="BG133" s="439"/>
      <c r="BH133" s="439"/>
      <c r="BI133" s="439"/>
      <c r="BJ133" s="439"/>
      <c r="BK133" s="432"/>
      <c r="BL133" s="432"/>
      <c r="BM133" s="432"/>
      <c r="BN133" s="432"/>
      <c r="BO133" s="432"/>
      <c r="BP133" s="432"/>
      <c r="BQ133" s="432"/>
      <c r="BR133" s="432"/>
      <c r="BS133" s="432"/>
      <c r="BT133" s="432"/>
      <c r="BU133" s="432"/>
      <c r="BV133" s="432"/>
      <c r="BW133" s="432"/>
      <c r="BX133" s="432"/>
      <c r="BY133" s="432"/>
      <c r="BZ133" s="485"/>
    </row>
    <row r="134" spans="2:78">
      <c r="B134" s="492"/>
      <c r="C134" s="487"/>
      <c r="D134" s="487"/>
      <c r="E134" s="487"/>
      <c r="F134" s="487"/>
      <c r="G134" s="487"/>
      <c r="H134" s="487"/>
      <c r="I134" s="487"/>
      <c r="J134" s="487"/>
      <c r="K134" s="487"/>
      <c r="L134" s="487"/>
      <c r="M134" s="487"/>
      <c r="N134" s="487"/>
      <c r="O134" s="487"/>
      <c r="P134" s="487"/>
      <c r="Q134" s="487"/>
      <c r="R134" s="487"/>
      <c r="S134" s="487"/>
      <c r="T134" s="487"/>
      <c r="U134" s="487"/>
      <c r="V134" s="487"/>
      <c r="W134" s="487"/>
      <c r="X134" s="487"/>
      <c r="Y134" s="487"/>
      <c r="Z134" s="487"/>
      <c r="AA134" s="487"/>
      <c r="AB134" s="487"/>
      <c r="AC134" s="487"/>
      <c r="AD134" s="488"/>
      <c r="AE134" s="438"/>
      <c r="AF134" s="439"/>
      <c r="AG134" s="439"/>
      <c r="AH134" s="439"/>
      <c r="AI134" s="439"/>
      <c r="AJ134" s="439"/>
      <c r="AK134" s="439"/>
      <c r="AL134" s="439"/>
      <c r="AM134" s="432"/>
      <c r="AN134" s="432"/>
      <c r="AO134" s="432"/>
      <c r="AP134" s="432"/>
      <c r="AQ134" s="432"/>
      <c r="AR134" s="432"/>
      <c r="AS134" s="432"/>
      <c r="AT134" s="432"/>
      <c r="AU134" s="432"/>
      <c r="AV134" s="432"/>
      <c r="AW134" s="432"/>
      <c r="AX134" s="432"/>
      <c r="AY134" s="432"/>
      <c r="AZ134" s="432"/>
      <c r="BA134" s="432"/>
      <c r="BB134" s="485"/>
      <c r="BC134" s="438"/>
      <c r="BD134" s="439"/>
      <c r="BE134" s="439"/>
      <c r="BF134" s="439"/>
      <c r="BG134" s="439"/>
      <c r="BH134" s="439"/>
      <c r="BI134" s="439"/>
      <c r="BJ134" s="439"/>
      <c r="BK134" s="432"/>
      <c r="BL134" s="432"/>
      <c r="BM134" s="432"/>
      <c r="BN134" s="432"/>
      <c r="BO134" s="432"/>
      <c r="BP134" s="432"/>
      <c r="BQ134" s="432"/>
      <c r="BR134" s="432"/>
      <c r="BS134" s="432"/>
      <c r="BT134" s="432"/>
      <c r="BU134" s="432"/>
      <c r="BV134" s="432"/>
      <c r="BW134" s="432"/>
      <c r="BX134" s="432"/>
      <c r="BY134" s="432"/>
      <c r="BZ134" s="485"/>
    </row>
    <row r="135" spans="2:78">
      <c r="B135" s="455" t="s">
        <v>361</v>
      </c>
      <c r="C135" s="456"/>
      <c r="D135" s="456"/>
      <c r="E135" s="456"/>
      <c r="F135" s="456"/>
      <c r="G135" s="456"/>
      <c r="H135" s="456"/>
      <c r="I135" s="456"/>
      <c r="J135" s="456"/>
      <c r="K135" s="456"/>
      <c r="L135" s="456"/>
      <c r="M135" s="456"/>
      <c r="N135" s="456"/>
      <c r="O135" s="456"/>
      <c r="P135" s="456"/>
      <c r="Q135" s="456"/>
      <c r="R135" s="456"/>
      <c r="S135" s="456"/>
      <c r="T135" s="456"/>
      <c r="U135" s="441">
        <f>SUM(U136:U138)</f>
        <v>9</v>
      </c>
      <c r="V135" s="441"/>
      <c r="W135" s="441"/>
      <c r="X135" s="441"/>
      <c r="Y135" s="441"/>
      <c r="Z135" s="441"/>
      <c r="AA135" s="441"/>
      <c r="AB135" s="441"/>
      <c r="AC135" s="441"/>
      <c r="AD135" s="486"/>
      <c r="AE135" s="440">
        <f>SUM(AE136:AE138)</f>
        <v>0</v>
      </c>
      <c r="AF135" s="441"/>
      <c r="AG135" s="441"/>
      <c r="AH135" s="441"/>
      <c r="AI135" s="441"/>
      <c r="AJ135" s="441"/>
      <c r="AK135" s="441"/>
      <c r="AL135" s="441"/>
      <c r="AM135" s="429">
        <f>SUM(AM136:AM138)</f>
        <v>0</v>
      </c>
      <c r="AN135" s="429"/>
      <c r="AO135" s="429"/>
      <c r="AP135" s="429"/>
      <c r="AQ135" s="429"/>
      <c r="AR135" s="429"/>
      <c r="AS135" s="429"/>
      <c r="AT135" s="429"/>
      <c r="AU135" s="445">
        <f t="shared" ref="AU135:AU153" si="4">AE135/($U135-AM135)</f>
        <v>0</v>
      </c>
      <c r="AV135" s="445"/>
      <c r="AW135" s="445"/>
      <c r="AX135" s="445"/>
      <c r="AY135" s="445"/>
      <c r="AZ135" s="445"/>
      <c r="BA135" s="445"/>
      <c r="BB135" s="446"/>
      <c r="BC135" s="440">
        <f>SUM(BC136:BC138)</f>
        <v>0</v>
      </c>
      <c r="BD135" s="441"/>
      <c r="BE135" s="441"/>
      <c r="BF135" s="441"/>
      <c r="BG135" s="441"/>
      <c r="BH135" s="441"/>
      <c r="BI135" s="441"/>
      <c r="BJ135" s="441"/>
      <c r="BK135" s="441">
        <f>SUM(BK136:BK138)</f>
        <v>0</v>
      </c>
      <c r="BL135" s="441"/>
      <c r="BM135" s="441"/>
      <c r="BN135" s="441"/>
      <c r="BO135" s="441"/>
      <c r="BP135" s="441"/>
      <c r="BQ135" s="441"/>
      <c r="BR135" s="441"/>
      <c r="BS135" s="445">
        <f t="shared" ref="BS135:BS153" si="5">BC135/($U135-BK135)</f>
        <v>0</v>
      </c>
      <c r="BT135" s="445"/>
      <c r="BU135" s="445"/>
      <c r="BV135" s="445"/>
      <c r="BW135" s="445"/>
      <c r="BX135" s="445"/>
      <c r="BY135" s="445"/>
      <c r="BZ135" s="446"/>
    </row>
    <row r="136" spans="2:78" ht="14.65" customHeight="1">
      <c r="B136" s="453" t="s">
        <v>158</v>
      </c>
      <c r="C136" s="454"/>
      <c r="D136" s="454"/>
      <c r="E136" s="454"/>
      <c r="F136" s="454"/>
      <c r="G136" s="454"/>
      <c r="H136" s="454"/>
      <c r="I136" s="454"/>
      <c r="J136" s="454"/>
      <c r="K136" s="454"/>
      <c r="L136" s="454"/>
      <c r="M136" s="454"/>
      <c r="N136" s="454"/>
      <c r="O136" s="454"/>
      <c r="P136" s="454"/>
      <c r="Q136" s="454"/>
      <c r="R136" s="454"/>
      <c r="S136" s="454"/>
      <c r="T136" s="454"/>
      <c r="U136" s="448">
        <v>4</v>
      </c>
      <c r="V136" s="448"/>
      <c r="W136" s="448"/>
      <c r="X136" s="448"/>
      <c r="Y136" s="448"/>
      <c r="Z136" s="448"/>
      <c r="AA136" s="448"/>
      <c r="AB136" s="448"/>
      <c r="AC136" s="448"/>
      <c r="AD136" s="494"/>
      <c r="AE136" s="442">
        <f>COUNTIF('Étapes 1 et 2 - Évaluer et séle'!$D$12:$D$13,"Yes")+COUNTIF('Étapes 1 et 2 - Évaluer et séle'!$D$20:$D$21,"Yes")</f>
        <v>0</v>
      </c>
      <c r="AF136" s="443"/>
      <c r="AG136" s="443"/>
      <c r="AH136" s="443"/>
      <c r="AI136" s="443"/>
      <c r="AJ136" s="443"/>
      <c r="AK136" s="443"/>
      <c r="AL136" s="443"/>
      <c r="AM136" s="430">
        <f>COUNTIF('Étapes 1 et 2 - Évaluer et séle'!$D$12:$D$13,"Not applicable")+COUNTIF('Étapes 1 et 2 - Évaluer et séle'!$D$20:$D$21,"Not applicable")</f>
        <v>0</v>
      </c>
      <c r="AN136" s="430"/>
      <c r="AO136" s="430"/>
      <c r="AP136" s="430"/>
      <c r="AQ136" s="430"/>
      <c r="AR136" s="430"/>
      <c r="AS136" s="430"/>
      <c r="AT136" s="430"/>
      <c r="AU136" s="451">
        <f t="shared" si="4"/>
        <v>0</v>
      </c>
      <c r="AV136" s="451"/>
      <c r="AW136" s="451"/>
      <c r="AX136" s="451"/>
      <c r="AY136" s="451"/>
      <c r="AZ136" s="451"/>
      <c r="BA136" s="451"/>
      <c r="BB136" s="452"/>
      <c r="BC136" s="442">
        <f>COUNTIF('Étapes 1 et 2 - Évaluer et séle'!$E$12:$E$13,"Yes")+COUNTIF('Étapes 1 et 2 - Évaluer et séle'!$E$20:$E$21,"Yes")</f>
        <v>0</v>
      </c>
      <c r="BD136" s="443"/>
      <c r="BE136" s="443"/>
      <c r="BF136" s="443"/>
      <c r="BG136" s="443"/>
      <c r="BH136" s="443"/>
      <c r="BI136" s="443"/>
      <c r="BJ136" s="443"/>
      <c r="BK136" s="430">
        <f>COUNTIF('Étapes 1 et 2 - Évaluer et séle'!$E$12:$E$13,"Not applicable")+COUNTIF('Étapes 1 et 2 - Évaluer et séle'!$E$20:$E$21,"Not applicable")</f>
        <v>0</v>
      </c>
      <c r="BL136" s="430"/>
      <c r="BM136" s="430"/>
      <c r="BN136" s="430"/>
      <c r="BO136" s="430"/>
      <c r="BP136" s="430"/>
      <c r="BQ136" s="430"/>
      <c r="BR136" s="430"/>
      <c r="BS136" s="451">
        <f t="shared" si="5"/>
        <v>0</v>
      </c>
      <c r="BT136" s="451"/>
      <c r="BU136" s="451"/>
      <c r="BV136" s="451"/>
      <c r="BW136" s="451"/>
      <c r="BX136" s="451"/>
      <c r="BY136" s="451"/>
      <c r="BZ136" s="452"/>
    </row>
    <row r="137" spans="2:78" ht="14.65" customHeight="1">
      <c r="B137" s="453" t="s">
        <v>145</v>
      </c>
      <c r="C137" s="454"/>
      <c r="D137" s="454"/>
      <c r="E137" s="454"/>
      <c r="F137" s="454"/>
      <c r="G137" s="454"/>
      <c r="H137" s="454"/>
      <c r="I137" s="454"/>
      <c r="J137" s="454"/>
      <c r="K137" s="454"/>
      <c r="L137" s="454"/>
      <c r="M137" s="454"/>
      <c r="N137" s="454"/>
      <c r="O137" s="454"/>
      <c r="P137" s="454"/>
      <c r="Q137" s="454"/>
      <c r="R137" s="454"/>
      <c r="S137" s="454"/>
      <c r="T137" s="454"/>
      <c r="U137" s="443">
        <v>4</v>
      </c>
      <c r="V137" s="443"/>
      <c r="W137" s="443"/>
      <c r="X137" s="443"/>
      <c r="Y137" s="443"/>
      <c r="Z137" s="443"/>
      <c r="AA137" s="443"/>
      <c r="AB137" s="443"/>
      <c r="AC137" s="443"/>
      <c r="AD137" s="493"/>
      <c r="AE137" s="447">
        <f>COUNTIF('Étapes 1 et 2 - Évaluer et séle'!$D$14:$D$17,"Yes")</f>
        <v>0</v>
      </c>
      <c r="AF137" s="448"/>
      <c r="AG137" s="448"/>
      <c r="AH137" s="448"/>
      <c r="AI137" s="448"/>
      <c r="AJ137" s="448"/>
      <c r="AK137" s="448"/>
      <c r="AL137" s="448"/>
      <c r="AM137" s="430">
        <f>COUNTIF('Étapes 1 et 2 - Évaluer et séle'!$D$14:$D$17,"Not applicable")</f>
        <v>0</v>
      </c>
      <c r="AN137" s="430"/>
      <c r="AO137" s="430"/>
      <c r="AP137" s="430"/>
      <c r="AQ137" s="430"/>
      <c r="AR137" s="430"/>
      <c r="AS137" s="430"/>
      <c r="AT137" s="430"/>
      <c r="AU137" s="451">
        <f t="shared" si="4"/>
        <v>0</v>
      </c>
      <c r="AV137" s="451"/>
      <c r="AW137" s="451"/>
      <c r="AX137" s="451"/>
      <c r="AY137" s="451"/>
      <c r="AZ137" s="451"/>
      <c r="BA137" s="451"/>
      <c r="BB137" s="452"/>
      <c r="BC137" s="442">
        <f>COUNTIF('Étapes 1 et 2 - Évaluer et séle'!$E$14:$E$17,"Yes")</f>
        <v>0</v>
      </c>
      <c r="BD137" s="443"/>
      <c r="BE137" s="443"/>
      <c r="BF137" s="443"/>
      <c r="BG137" s="443"/>
      <c r="BH137" s="443"/>
      <c r="BI137" s="443"/>
      <c r="BJ137" s="443"/>
      <c r="BK137" s="430">
        <f>COUNTIF('Étapes 1 et 2 - Évaluer et séle'!$E$14:$E$17,"Not applicable")</f>
        <v>0</v>
      </c>
      <c r="BL137" s="430"/>
      <c r="BM137" s="430"/>
      <c r="BN137" s="430"/>
      <c r="BO137" s="430"/>
      <c r="BP137" s="430"/>
      <c r="BQ137" s="430"/>
      <c r="BR137" s="430"/>
      <c r="BS137" s="451">
        <f t="shared" si="5"/>
        <v>0</v>
      </c>
      <c r="BT137" s="451"/>
      <c r="BU137" s="451"/>
      <c r="BV137" s="451"/>
      <c r="BW137" s="451"/>
      <c r="BX137" s="451"/>
      <c r="BY137" s="451"/>
      <c r="BZ137" s="452"/>
    </row>
    <row r="138" spans="2:78" ht="14.65" customHeight="1">
      <c r="B138" s="453" t="s">
        <v>154</v>
      </c>
      <c r="C138" s="454"/>
      <c r="D138" s="454"/>
      <c r="E138" s="454"/>
      <c r="F138" s="454"/>
      <c r="G138" s="454"/>
      <c r="H138" s="454"/>
      <c r="I138" s="454"/>
      <c r="J138" s="454"/>
      <c r="K138" s="454"/>
      <c r="L138" s="454"/>
      <c r="M138" s="454"/>
      <c r="N138" s="454"/>
      <c r="O138" s="454"/>
      <c r="P138" s="454"/>
      <c r="Q138" s="454"/>
      <c r="R138" s="454"/>
      <c r="S138" s="454"/>
      <c r="T138" s="454"/>
      <c r="U138" s="443">
        <v>1</v>
      </c>
      <c r="V138" s="443"/>
      <c r="W138" s="443"/>
      <c r="X138" s="443"/>
      <c r="Y138" s="443"/>
      <c r="Z138" s="443"/>
      <c r="AA138" s="443"/>
      <c r="AB138" s="443"/>
      <c r="AC138" s="443"/>
      <c r="AD138" s="493"/>
      <c r="AE138" s="442">
        <f>COUNTIF('Étapes 1 et 2 - Évaluer et séle'!$D$18:$D$18,"Yes")</f>
        <v>0</v>
      </c>
      <c r="AF138" s="443"/>
      <c r="AG138" s="443"/>
      <c r="AH138" s="443"/>
      <c r="AI138" s="443"/>
      <c r="AJ138" s="443"/>
      <c r="AK138" s="443"/>
      <c r="AL138" s="443"/>
      <c r="AM138" s="430">
        <f>COUNTIF('Étapes 1 et 2 - Évaluer et séle'!$D$18:$D$18,"Not applicable")</f>
        <v>0</v>
      </c>
      <c r="AN138" s="430"/>
      <c r="AO138" s="430"/>
      <c r="AP138" s="430"/>
      <c r="AQ138" s="430"/>
      <c r="AR138" s="430"/>
      <c r="AS138" s="430"/>
      <c r="AT138" s="430"/>
      <c r="AU138" s="449">
        <f t="shared" si="4"/>
        <v>0</v>
      </c>
      <c r="AV138" s="449"/>
      <c r="AW138" s="449"/>
      <c r="AX138" s="449"/>
      <c r="AY138" s="449"/>
      <c r="AZ138" s="449"/>
      <c r="BA138" s="449"/>
      <c r="BB138" s="450"/>
      <c r="BC138" s="442">
        <f>COUNTIF('Étapes 1 et 2 - Évaluer et séle'!$E$18:$E$18,"Yes")</f>
        <v>0</v>
      </c>
      <c r="BD138" s="443"/>
      <c r="BE138" s="443"/>
      <c r="BF138" s="443"/>
      <c r="BG138" s="443"/>
      <c r="BH138" s="443"/>
      <c r="BI138" s="443"/>
      <c r="BJ138" s="443"/>
      <c r="BK138" s="430">
        <f>COUNTIF('Étapes 1 et 2 - Évaluer et séle'!$E$18:$E$18,"Not applicable")</f>
        <v>0</v>
      </c>
      <c r="BL138" s="430"/>
      <c r="BM138" s="430"/>
      <c r="BN138" s="430"/>
      <c r="BO138" s="430"/>
      <c r="BP138" s="430"/>
      <c r="BQ138" s="430"/>
      <c r="BR138" s="430"/>
      <c r="BS138" s="449">
        <f t="shared" si="5"/>
        <v>0</v>
      </c>
      <c r="BT138" s="449"/>
      <c r="BU138" s="449"/>
      <c r="BV138" s="449"/>
      <c r="BW138" s="449"/>
      <c r="BX138" s="449"/>
      <c r="BY138" s="449"/>
      <c r="BZ138" s="450"/>
    </row>
    <row r="139" spans="2:78" ht="14.65" customHeight="1">
      <c r="B139" s="455" t="s">
        <v>362</v>
      </c>
      <c r="C139" s="456"/>
      <c r="D139" s="456"/>
      <c r="E139" s="456"/>
      <c r="F139" s="456"/>
      <c r="G139" s="456"/>
      <c r="H139" s="456"/>
      <c r="I139" s="456"/>
      <c r="J139" s="456"/>
      <c r="K139" s="456"/>
      <c r="L139" s="456"/>
      <c r="M139" s="456"/>
      <c r="N139" s="456"/>
      <c r="O139" s="456"/>
      <c r="P139" s="456"/>
      <c r="Q139" s="456"/>
      <c r="R139" s="456"/>
      <c r="S139" s="456"/>
      <c r="T139" s="456"/>
      <c r="U139" s="441">
        <f>SUM(U140:U144)</f>
        <v>30</v>
      </c>
      <c r="V139" s="441"/>
      <c r="W139" s="441"/>
      <c r="X139" s="441"/>
      <c r="Y139" s="441"/>
      <c r="Z139" s="441"/>
      <c r="AA139" s="441"/>
      <c r="AB139" s="441"/>
      <c r="AC139" s="441"/>
      <c r="AD139" s="486"/>
      <c r="AE139" s="444">
        <f>SUM(AE140:AE144)</f>
        <v>0</v>
      </c>
      <c r="AF139" s="429"/>
      <c r="AG139" s="429"/>
      <c r="AH139" s="429"/>
      <c r="AI139" s="429"/>
      <c r="AJ139" s="429"/>
      <c r="AK139" s="429"/>
      <c r="AL139" s="429"/>
      <c r="AM139" s="429">
        <f>SUM(AM140:AM144)</f>
        <v>0</v>
      </c>
      <c r="AN139" s="429"/>
      <c r="AO139" s="429"/>
      <c r="AP139" s="429"/>
      <c r="AQ139" s="429"/>
      <c r="AR139" s="429"/>
      <c r="AS139" s="429"/>
      <c r="AT139" s="429"/>
      <c r="AU139" s="495">
        <f t="shared" si="4"/>
        <v>0</v>
      </c>
      <c r="AV139" s="495"/>
      <c r="AW139" s="495"/>
      <c r="AX139" s="495"/>
      <c r="AY139" s="495"/>
      <c r="AZ139" s="495"/>
      <c r="BA139" s="495"/>
      <c r="BB139" s="496"/>
      <c r="BC139" s="444">
        <f>SUM(BC140:BC144)</f>
        <v>0</v>
      </c>
      <c r="BD139" s="429"/>
      <c r="BE139" s="429"/>
      <c r="BF139" s="429"/>
      <c r="BG139" s="429"/>
      <c r="BH139" s="429"/>
      <c r="BI139" s="429"/>
      <c r="BJ139" s="429"/>
      <c r="BK139" s="429">
        <f>SUM(BK140:BK144)</f>
        <v>0</v>
      </c>
      <c r="BL139" s="429"/>
      <c r="BM139" s="429"/>
      <c r="BN139" s="429"/>
      <c r="BO139" s="429"/>
      <c r="BP139" s="429"/>
      <c r="BQ139" s="429"/>
      <c r="BR139" s="429"/>
      <c r="BS139" s="495">
        <f t="shared" si="5"/>
        <v>0</v>
      </c>
      <c r="BT139" s="495"/>
      <c r="BU139" s="495"/>
      <c r="BV139" s="495"/>
      <c r="BW139" s="495"/>
      <c r="BX139" s="495"/>
      <c r="BY139" s="495"/>
      <c r="BZ139" s="496"/>
    </row>
    <row r="140" spans="2:78" ht="14.65" customHeight="1">
      <c r="B140" s="453" t="s">
        <v>200</v>
      </c>
      <c r="C140" s="454"/>
      <c r="D140" s="454"/>
      <c r="E140" s="454"/>
      <c r="F140" s="454"/>
      <c r="G140" s="454"/>
      <c r="H140" s="454"/>
      <c r="I140" s="454"/>
      <c r="J140" s="454"/>
      <c r="K140" s="454"/>
      <c r="L140" s="454"/>
      <c r="M140" s="454"/>
      <c r="N140" s="454"/>
      <c r="O140" s="454"/>
      <c r="P140" s="454"/>
      <c r="Q140" s="454"/>
      <c r="R140" s="454"/>
      <c r="S140" s="454"/>
      <c r="T140" s="454"/>
      <c r="U140" s="443">
        <v>3</v>
      </c>
      <c r="V140" s="443"/>
      <c r="W140" s="443"/>
      <c r="X140" s="443"/>
      <c r="Y140" s="443"/>
      <c r="Z140" s="443"/>
      <c r="AA140" s="443"/>
      <c r="AB140" s="443"/>
      <c r="AC140" s="443"/>
      <c r="AD140" s="493"/>
      <c r="AE140" s="442">
        <f>COUNTIF('Étapes 1 et 2 - Évaluer et séle'!$D$23:$D$24,"Yes")+COUNTIF('Étapes 1 et 2 - Évaluer et séle'!$D$39:$D$39,"Yes")</f>
        <v>0</v>
      </c>
      <c r="AF140" s="443"/>
      <c r="AG140" s="443"/>
      <c r="AH140" s="443"/>
      <c r="AI140" s="443"/>
      <c r="AJ140" s="443"/>
      <c r="AK140" s="443"/>
      <c r="AL140" s="443"/>
      <c r="AM140" s="430">
        <f>COUNTIF('Étapes 1 et 2 - Évaluer et séle'!$D$23:$D$24,"Not applicable")+COUNTIF('Étapes 1 et 2 - Évaluer et séle'!$D$39:$D$39,"Not applicable")</f>
        <v>0</v>
      </c>
      <c r="AN140" s="430"/>
      <c r="AO140" s="430"/>
      <c r="AP140" s="430"/>
      <c r="AQ140" s="430"/>
      <c r="AR140" s="430"/>
      <c r="AS140" s="430"/>
      <c r="AT140" s="430"/>
      <c r="AU140" s="449">
        <f t="shared" si="4"/>
        <v>0</v>
      </c>
      <c r="AV140" s="449"/>
      <c r="AW140" s="449"/>
      <c r="AX140" s="449"/>
      <c r="AY140" s="449"/>
      <c r="AZ140" s="449"/>
      <c r="BA140" s="449"/>
      <c r="BB140" s="450"/>
      <c r="BC140" s="442">
        <f>COUNTIF('Étapes 1 et 2 - Évaluer et séle'!$E$23:$E$24,"Yes")+COUNTIF('Étapes 1 et 2 - Évaluer et séle'!$E$39:$E$39,"Yes")</f>
        <v>0</v>
      </c>
      <c r="BD140" s="443"/>
      <c r="BE140" s="443"/>
      <c r="BF140" s="443"/>
      <c r="BG140" s="443"/>
      <c r="BH140" s="443"/>
      <c r="BI140" s="443"/>
      <c r="BJ140" s="443"/>
      <c r="BK140" s="430">
        <f>COUNTIF('Étapes 1 et 2 - Évaluer et séle'!$E$23:$E$24,"Not applicable")+COUNTIF('Étapes 1 et 2 - Évaluer et séle'!$E$39:$E$39,"Not applicable")</f>
        <v>0</v>
      </c>
      <c r="BL140" s="430"/>
      <c r="BM140" s="430"/>
      <c r="BN140" s="430"/>
      <c r="BO140" s="430"/>
      <c r="BP140" s="430"/>
      <c r="BQ140" s="430"/>
      <c r="BR140" s="430"/>
      <c r="BS140" s="449">
        <f t="shared" si="5"/>
        <v>0</v>
      </c>
      <c r="BT140" s="449"/>
      <c r="BU140" s="449"/>
      <c r="BV140" s="449"/>
      <c r="BW140" s="449"/>
      <c r="BX140" s="449"/>
      <c r="BY140" s="449"/>
      <c r="BZ140" s="450"/>
    </row>
    <row r="141" spans="2:78" ht="14.65" customHeight="1">
      <c r="B141" s="453" t="s">
        <v>348</v>
      </c>
      <c r="C141" s="454"/>
      <c r="D141" s="454"/>
      <c r="E141" s="454"/>
      <c r="F141" s="454"/>
      <c r="G141" s="454"/>
      <c r="H141" s="454"/>
      <c r="I141" s="454"/>
      <c r="J141" s="454"/>
      <c r="K141" s="454"/>
      <c r="L141" s="454"/>
      <c r="M141" s="454"/>
      <c r="N141" s="454"/>
      <c r="O141" s="454"/>
      <c r="P141" s="454"/>
      <c r="Q141" s="454"/>
      <c r="R141" s="454"/>
      <c r="S141" s="454"/>
      <c r="T141" s="454"/>
      <c r="U141" s="443">
        <v>7</v>
      </c>
      <c r="V141" s="443"/>
      <c r="W141" s="443"/>
      <c r="X141" s="443"/>
      <c r="Y141" s="443"/>
      <c r="Z141" s="443"/>
      <c r="AA141" s="443"/>
      <c r="AB141" s="443"/>
      <c r="AC141" s="443"/>
      <c r="AD141" s="493"/>
      <c r="AE141" s="442">
        <f>COUNTIF('Étapes 1 et 2 - Évaluer et séle'!$D$25:$D$27,"Yes")+COUNTIF('Étapes 1 et 2 - Évaluer et séle'!$D$40:$D$43,"Yes")</f>
        <v>0</v>
      </c>
      <c r="AF141" s="443"/>
      <c r="AG141" s="443"/>
      <c r="AH141" s="443"/>
      <c r="AI141" s="443"/>
      <c r="AJ141" s="443"/>
      <c r="AK141" s="443"/>
      <c r="AL141" s="443"/>
      <c r="AM141" s="430">
        <f>COUNTIF('Étapes 1 et 2 - Évaluer et séle'!$D$25:$D$27,"Not applicable")+COUNTIF('Étapes 1 et 2 - Évaluer et séle'!$D$40:$D$43,"Not applicable")</f>
        <v>0</v>
      </c>
      <c r="AN141" s="430"/>
      <c r="AO141" s="430"/>
      <c r="AP141" s="430"/>
      <c r="AQ141" s="430"/>
      <c r="AR141" s="430"/>
      <c r="AS141" s="430"/>
      <c r="AT141" s="430"/>
      <c r="AU141" s="449">
        <f t="shared" si="4"/>
        <v>0</v>
      </c>
      <c r="AV141" s="449"/>
      <c r="AW141" s="449"/>
      <c r="AX141" s="449"/>
      <c r="AY141" s="449"/>
      <c r="AZ141" s="449"/>
      <c r="BA141" s="449"/>
      <c r="BB141" s="450"/>
      <c r="BC141" s="442">
        <f>COUNTIF('Étapes 1 et 2 - Évaluer et séle'!$E$25:$E$27,"Yes")+COUNTIF('Étapes 1 et 2 - Évaluer et séle'!$E$40:$E$43,"Yes")</f>
        <v>0</v>
      </c>
      <c r="BD141" s="443"/>
      <c r="BE141" s="443"/>
      <c r="BF141" s="443"/>
      <c r="BG141" s="443"/>
      <c r="BH141" s="443"/>
      <c r="BI141" s="443"/>
      <c r="BJ141" s="443"/>
      <c r="BK141" s="430">
        <f>COUNTIF('Étapes 1 et 2 - Évaluer et séle'!$E$25:$E$27,"Not applicable")+COUNTIF('Étapes 1 et 2 - Évaluer et séle'!$E$40:$E$43,"Not applicable")</f>
        <v>0</v>
      </c>
      <c r="BL141" s="430"/>
      <c r="BM141" s="430"/>
      <c r="BN141" s="430"/>
      <c r="BO141" s="430"/>
      <c r="BP141" s="430"/>
      <c r="BQ141" s="430"/>
      <c r="BR141" s="430"/>
      <c r="BS141" s="449">
        <f t="shared" si="5"/>
        <v>0</v>
      </c>
      <c r="BT141" s="449"/>
      <c r="BU141" s="449"/>
      <c r="BV141" s="449"/>
      <c r="BW141" s="449"/>
      <c r="BX141" s="449"/>
      <c r="BY141" s="449"/>
      <c r="BZ141" s="450"/>
    </row>
    <row r="142" spans="2:78" ht="14.65" customHeight="1">
      <c r="B142" s="453" t="s">
        <v>363</v>
      </c>
      <c r="C142" s="454"/>
      <c r="D142" s="454"/>
      <c r="E142" s="454"/>
      <c r="F142" s="454"/>
      <c r="G142" s="454"/>
      <c r="H142" s="454"/>
      <c r="I142" s="454"/>
      <c r="J142" s="454"/>
      <c r="K142" s="454"/>
      <c r="L142" s="454"/>
      <c r="M142" s="454"/>
      <c r="N142" s="454"/>
      <c r="O142" s="454"/>
      <c r="P142" s="454"/>
      <c r="Q142" s="454"/>
      <c r="R142" s="454"/>
      <c r="S142" s="454"/>
      <c r="T142" s="454"/>
      <c r="U142" s="443">
        <v>5</v>
      </c>
      <c r="V142" s="443"/>
      <c r="W142" s="443"/>
      <c r="X142" s="443"/>
      <c r="Y142" s="443"/>
      <c r="Z142" s="443"/>
      <c r="AA142" s="443"/>
      <c r="AB142" s="443"/>
      <c r="AC142" s="443"/>
      <c r="AD142" s="493"/>
      <c r="AE142" s="442">
        <f>COUNTIF('Étapes 1 et 2 - Évaluer et séle'!$D$28:$D$29,"Yes")+COUNTIF('Étapes 1 et 2 - Évaluer et séle'!$D$44:$D$46,"Yes")</f>
        <v>0</v>
      </c>
      <c r="AF142" s="443"/>
      <c r="AG142" s="443"/>
      <c r="AH142" s="443"/>
      <c r="AI142" s="443"/>
      <c r="AJ142" s="443"/>
      <c r="AK142" s="443"/>
      <c r="AL142" s="443"/>
      <c r="AM142" s="430">
        <f>COUNTIF('Étapes 1 et 2 - Évaluer et séle'!$D$28:$D$29,"Not applicable")+COUNTIF('Étapes 1 et 2 - Évaluer et séle'!$D$44:$D$46,"Not applicable")</f>
        <v>0</v>
      </c>
      <c r="AN142" s="430"/>
      <c r="AO142" s="430"/>
      <c r="AP142" s="430"/>
      <c r="AQ142" s="430"/>
      <c r="AR142" s="430"/>
      <c r="AS142" s="430"/>
      <c r="AT142" s="430"/>
      <c r="AU142" s="449">
        <f t="shared" si="4"/>
        <v>0</v>
      </c>
      <c r="AV142" s="449"/>
      <c r="AW142" s="449"/>
      <c r="AX142" s="449"/>
      <c r="AY142" s="449"/>
      <c r="AZ142" s="449"/>
      <c r="BA142" s="449"/>
      <c r="BB142" s="450"/>
      <c r="BC142" s="442">
        <f>COUNTIF('Étapes 1 et 2 - Évaluer et séle'!$E$28:$E$29,"Yes")+COUNTIF('Étapes 1 et 2 - Évaluer et séle'!$E$44:$E$46,"Yes")</f>
        <v>0</v>
      </c>
      <c r="BD142" s="443"/>
      <c r="BE142" s="443"/>
      <c r="BF142" s="443"/>
      <c r="BG142" s="443"/>
      <c r="BH142" s="443"/>
      <c r="BI142" s="443"/>
      <c r="BJ142" s="443"/>
      <c r="BK142" s="430">
        <f>COUNTIF('Étapes 1 et 2 - Évaluer et séle'!$E$28:$E$29,"Not applicable")+COUNTIF('Étapes 1 et 2 - Évaluer et séle'!$E$44:$E$46,"Not applicable")</f>
        <v>0</v>
      </c>
      <c r="BL142" s="430"/>
      <c r="BM142" s="430"/>
      <c r="BN142" s="430"/>
      <c r="BO142" s="430"/>
      <c r="BP142" s="430"/>
      <c r="BQ142" s="430"/>
      <c r="BR142" s="430"/>
      <c r="BS142" s="449">
        <f t="shared" si="5"/>
        <v>0</v>
      </c>
      <c r="BT142" s="449"/>
      <c r="BU142" s="449"/>
      <c r="BV142" s="449"/>
      <c r="BW142" s="449"/>
      <c r="BX142" s="449"/>
      <c r="BY142" s="449"/>
      <c r="BZ142" s="450"/>
    </row>
    <row r="143" spans="2:78" ht="14.65" customHeight="1">
      <c r="B143" s="453" t="s">
        <v>350</v>
      </c>
      <c r="C143" s="454"/>
      <c r="D143" s="454"/>
      <c r="E143" s="454"/>
      <c r="F143" s="454"/>
      <c r="G143" s="454"/>
      <c r="H143" s="454"/>
      <c r="I143" s="454"/>
      <c r="J143" s="454"/>
      <c r="K143" s="454"/>
      <c r="L143" s="454"/>
      <c r="M143" s="454"/>
      <c r="N143" s="454"/>
      <c r="O143" s="454"/>
      <c r="P143" s="454"/>
      <c r="Q143" s="454"/>
      <c r="R143" s="454"/>
      <c r="S143" s="454"/>
      <c r="T143" s="454"/>
      <c r="U143" s="443">
        <v>8</v>
      </c>
      <c r="V143" s="443"/>
      <c r="W143" s="443"/>
      <c r="X143" s="443"/>
      <c r="Y143" s="443"/>
      <c r="Z143" s="443"/>
      <c r="AA143" s="443"/>
      <c r="AB143" s="443"/>
      <c r="AC143" s="443"/>
      <c r="AD143" s="493"/>
      <c r="AE143" s="442">
        <f>COUNTIF('Étapes 1 et 2 - Évaluer et séle'!$D$30:$D$33,"Yes")+COUNTIF('Étapes 1 et 2 - Évaluer et séle'!$D$47:$D$50,"Yes")</f>
        <v>0</v>
      </c>
      <c r="AF143" s="443"/>
      <c r="AG143" s="443"/>
      <c r="AH143" s="443"/>
      <c r="AI143" s="443"/>
      <c r="AJ143" s="443"/>
      <c r="AK143" s="443"/>
      <c r="AL143" s="443"/>
      <c r="AM143" s="431">
        <f>COUNTIF('Étapes 1 et 2 - Évaluer et séle'!$D$30:$D$33,"Not applicable")+COUNTIF('Étapes 1 et 2 - Évaluer et séle'!$D$47:$D$50,"Not applicable")</f>
        <v>0</v>
      </c>
      <c r="AN143" s="431"/>
      <c r="AO143" s="431"/>
      <c r="AP143" s="431"/>
      <c r="AQ143" s="431"/>
      <c r="AR143" s="431"/>
      <c r="AS143" s="431"/>
      <c r="AT143" s="431"/>
      <c r="AU143" s="449">
        <f t="shared" si="4"/>
        <v>0</v>
      </c>
      <c r="AV143" s="449"/>
      <c r="AW143" s="449"/>
      <c r="AX143" s="449"/>
      <c r="AY143" s="449"/>
      <c r="AZ143" s="449"/>
      <c r="BA143" s="449"/>
      <c r="BB143" s="450"/>
      <c r="BC143" s="442">
        <f>COUNTIF('Étapes 1 et 2 - Évaluer et séle'!$E$30:$E$33,"Yes")+COUNTIF('Étapes 1 et 2 - Évaluer et séle'!$E$47:$E$50,"Yes")</f>
        <v>0</v>
      </c>
      <c r="BD143" s="443"/>
      <c r="BE143" s="443"/>
      <c r="BF143" s="443"/>
      <c r="BG143" s="443"/>
      <c r="BH143" s="443"/>
      <c r="BI143" s="443"/>
      <c r="BJ143" s="443"/>
      <c r="BK143" s="431">
        <f>COUNTIF('Étapes 1 et 2 - Évaluer et séle'!$E$30:$E$33,"Not applicable")+COUNTIF('Étapes 1 et 2 - Évaluer et séle'!$E$47:$E$50,"Not applicable")</f>
        <v>0</v>
      </c>
      <c r="BL143" s="431"/>
      <c r="BM143" s="431"/>
      <c r="BN143" s="431"/>
      <c r="BO143" s="431"/>
      <c r="BP143" s="431"/>
      <c r="BQ143" s="431"/>
      <c r="BR143" s="431"/>
      <c r="BS143" s="449">
        <f t="shared" si="5"/>
        <v>0</v>
      </c>
      <c r="BT143" s="449"/>
      <c r="BU143" s="449"/>
      <c r="BV143" s="449"/>
      <c r="BW143" s="449"/>
      <c r="BX143" s="449"/>
      <c r="BY143" s="449"/>
      <c r="BZ143" s="450"/>
    </row>
    <row r="144" spans="2:78" ht="14.65" customHeight="1">
      <c r="B144" s="453" t="s">
        <v>351</v>
      </c>
      <c r="C144" s="454"/>
      <c r="D144" s="454"/>
      <c r="E144" s="454"/>
      <c r="F144" s="454"/>
      <c r="G144" s="454"/>
      <c r="H144" s="454"/>
      <c r="I144" s="454"/>
      <c r="J144" s="454"/>
      <c r="K144" s="454"/>
      <c r="L144" s="454"/>
      <c r="M144" s="454"/>
      <c r="N144" s="454"/>
      <c r="O144" s="454"/>
      <c r="P144" s="454"/>
      <c r="Q144" s="454"/>
      <c r="R144" s="454"/>
      <c r="S144" s="454"/>
      <c r="T144" s="454"/>
      <c r="U144" s="443">
        <v>7</v>
      </c>
      <c r="V144" s="443"/>
      <c r="W144" s="443"/>
      <c r="X144" s="443"/>
      <c r="Y144" s="443"/>
      <c r="Z144" s="443"/>
      <c r="AA144" s="443"/>
      <c r="AB144" s="443"/>
      <c r="AC144" s="443"/>
      <c r="AD144" s="493"/>
      <c r="AE144" s="442">
        <f>COUNTIF('Étapes 1 et 2 - Évaluer et séle'!$D$34:$D$37,"Yes")+COUNTIF('Étapes 1 et 2 - Évaluer et séle'!$D$51:$D$53,"Yes")</f>
        <v>0</v>
      </c>
      <c r="AF144" s="443"/>
      <c r="AG144" s="443"/>
      <c r="AH144" s="443"/>
      <c r="AI144" s="443"/>
      <c r="AJ144" s="443"/>
      <c r="AK144" s="443"/>
      <c r="AL144" s="443"/>
      <c r="AM144" s="430">
        <f>COUNTIF('Étapes 1 et 2 - Évaluer et séle'!$D$34:$D$37,"Not applicable")+COUNTIF('Étapes 1 et 2 - Évaluer et séle'!$D$51:$D$53,"Not applicable")</f>
        <v>0</v>
      </c>
      <c r="AN144" s="430"/>
      <c r="AO144" s="430"/>
      <c r="AP144" s="430"/>
      <c r="AQ144" s="430"/>
      <c r="AR144" s="430"/>
      <c r="AS144" s="430"/>
      <c r="AT144" s="430"/>
      <c r="AU144" s="449">
        <f t="shared" si="4"/>
        <v>0</v>
      </c>
      <c r="AV144" s="449"/>
      <c r="AW144" s="449"/>
      <c r="AX144" s="449"/>
      <c r="AY144" s="449"/>
      <c r="AZ144" s="449"/>
      <c r="BA144" s="449"/>
      <c r="BB144" s="450"/>
      <c r="BC144" s="442">
        <f>COUNTIF('Étapes 1 et 2 - Évaluer et séle'!$E$34:$E$37,"Yes")+COUNTIF('Étapes 1 et 2 - Évaluer et séle'!$E$51:$E$53,"Yes")</f>
        <v>0</v>
      </c>
      <c r="BD144" s="443"/>
      <c r="BE144" s="443"/>
      <c r="BF144" s="443"/>
      <c r="BG144" s="443"/>
      <c r="BH144" s="443"/>
      <c r="BI144" s="443"/>
      <c r="BJ144" s="443"/>
      <c r="BK144" s="430">
        <f>COUNTIF('Étapes 1 et 2 - Évaluer et séle'!$E$34:$E$37,"Not applicable")+COUNTIF('Étapes 1 et 2 - Évaluer et séle'!$E$51:$E$53,"Not applicable")</f>
        <v>0</v>
      </c>
      <c r="BL144" s="430"/>
      <c r="BM144" s="430"/>
      <c r="BN144" s="430"/>
      <c r="BO144" s="430"/>
      <c r="BP144" s="430"/>
      <c r="BQ144" s="430"/>
      <c r="BR144" s="430"/>
      <c r="BS144" s="449">
        <f t="shared" si="5"/>
        <v>0</v>
      </c>
      <c r="BT144" s="449"/>
      <c r="BU144" s="449"/>
      <c r="BV144" s="449"/>
      <c r="BW144" s="449"/>
      <c r="BX144" s="449"/>
      <c r="BY144" s="449"/>
      <c r="BZ144" s="450"/>
    </row>
    <row r="145" spans="2:78" ht="14.65" customHeight="1">
      <c r="B145" s="455" t="s">
        <v>364</v>
      </c>
      <c r="C145" s="456"/>
      <c r="D145" s="456"/>
      <c r="E145" s="456"/>
      <c r="F145" s="456"/>
      <c r="G145" s="456"/>
      <c r="H145" s="456"/>
      <c r="I145" s="456"/>
      <c r="J145" s="456"/>
      <c r="K145" s="456"/>
      <c r="L145" s="456"/>
      <c r="M145" s="456"/>
      <c r="N145" s="456"/>
      <c r="O145" s="456"/>
      <c r="P145" s="456"/>
      <c r="Q145" s="456"/>
      <c r="R145" s="456"/>
      <c r="S145" s="456"/>
      <c r="T145" s="456"/>
      <c r="U145" s="441">
        <f>SUM(U146:U148)</f>
        <v>14</v>
      </c>
      <c r="V145" s="441"/>
      <c r="W145" s="441"/>
      <c r="X145" s="441"/>
      <c r="Y145" s="441"/>
      <c r="Z145" s="441"/>
      <c r="AA145" s="441"/>
      <c r="AB145" s="441"/>
      <c r="AC145" s="441"/>
      <c r="AD145" s="486"/>
      <c r="AE145" s="440">
        <f>SUM(AE146:AE148)</f>
        <v>0</v>
      </c>
      <c r="AF145" s="441"/>
      <c r="AG145" s="441"/>
      <c r="AH145" s="441"/>
      <c r="AI145" s="441"/>
      <c r="AJ145" s="441"/>
      <c r="AK145" s="441"/>
      <c r="AL145" s="441"/>
      <c r="AM145" s="429">
        <f>SUM(AM146:AM148)</f>
        <v>0</v>
      </c>
      <c r="AN145" s="429"/>
      <c r="AO145" s="429"/>
      <c r="AP145" s="429"/>
      <c r="AQ145" s="429"/>
      <c r="AR145" s="429"/>
      <c r="AS145" s="429"/>
      <c r="AT145" s="429"/>
      <c r="AU145" s="445">
        <f t="shared" si="4"/>
        <v>0</v>
      </c>
      <c r="AV145" s="445"/>
      <c r="AW145" s="445"/>
      <c r="AX145" s="445"/>
      <c r="AY145" s="445"/>
      <c r="AZ145" s="445"/>
      <c r="BA145" s="445"/>
      <c r="BB145" s="446"/>
      <c r="BC145" s="440">
        <f>SUM(BC146:BC148)</f>
        <v>0</v>
      </c>
      <c r="BD145" s="441"/>
      <c r="BE145" s="441"/>
      <c r="BF145" s="441"/>
      <c r="BG145" s="441"/>
      <c r="BH145" s="441"/>
      <c r="BI145" s="441"/>
      <c r="BJ145" s="441"/>
      <c r="BK145" s="429">
        <f>SUM(BK146:BK148)</f>
        <v>0</v>
      </c>
      <c r="BL145" s="429"/>
      <c r="BM145" s="429"/>
      <c r="BN145" s="429"/>
      <c r="BO145" s="429"/>
      <c r="BP145" s="429"/>
      <c r="BQ145" s="429"/>
      <c r="BR145" s="429"/>
      <c r="BS145" s="445">
        <f t="shared" si="5"/>
        <v>0</v>
      </c>
      <c r="BT145" s="445"/>
      <c r="BU145" s="445"/>
      <c r="BV145" s="445"/>
      <c r="BW145" s="445"/>
      <c r="BX145" s="445"/>
      <c r="BY145" s="445"/>
      <c r="BZ145" s="446"/>
    </row>
    <row r="146" spans="2:78" ht="14.65" customHeight="1">
      <c r="B146" s="453" t="s">
        <v>238</v>
      </c>
      <c r="C146" s="454"/>
      <c r="D146" s="454"/>
      <c r="E146" s="454"/>
      <c r="F146" s="454"/>
      <c r="G146" s="454"/>
      <c r="H146" s="454"/>
      <c r="I146" s="454"/>
      <c r="J146" s="454"/>
      <c r="K146" s="454"/>
      <c r="L146" s="454"/>
      <c r="M146" s="454"/>
      <c r="N146" s="454"/>
      <c r="O146" s="454"/>
      <c r="P146" s="454"/>
      <c r="Q146" s="454"/>
      <c r="R146" s="454"/>
      <c r="S146" s="454"/>
      <c r="T146" s="454"/>
      <c r="U146" s="443">
        <v>7</v>
      </c>
      <c r="V146" s="443"/>
      <c r="W146" s="443"/>
      <c r="X146" s="443"/>
      <c r="Y146" s="443"/>
      <c r="Z146" s="443"/>
      <c r="AA146" s="443"/>
      <c r="AB146" s="443"/>
      <c r="AC146" s="443"/>
      <c r="AD146" s="493"/>
      <c r="AE146" s="442">
        <f>COUNTIF('Étapes 1 et 2 - Évaluer et séle'!$D$55:$D$55,"Yes")+COUNTIF('Étapes 1 et 2 - Évaluer et séle'!$D$58:$D$63,"Yes")</f>
        <v>0</v>
      </c>
      <c r="AF146" s="443"/>
      <c r="AG146" s="443"/>
      <c r="AH146" s="443"/>
      <c r="AI146" s="443"/>
      <c r="AJ146" s="443"/>
      <c r="AK146" s="443"/>
      <c r="AL146" s="443"/>
      <c r="AM146" s="430">
        <f>COUNTIF('Étapes 1 et 2 - Évaluer et séle'!$D$55:$D$55,"Not applicable")+COUNTIF('Étapes 1 et 2 - Évaluer et séle'!$D$58:$D$63,"Not applicable")</f>
        <v>0</v>
      </c>
      <c r="AN146" s="430"/>
      <c r="AO146" s="430"/>
      <c r="AP146" s="430"/>
      <c r="AQ146" s="430"/>
      <c r="AR146" s="430"/>
      <c r="AS146" s="430"/>
      <c r="AT146" s="430"/>
      <c r="AU146" s="449">
        <f t="shared" si="4"/>
        <v>0</v>
      </c>
      <c r="AV146" s="449"/>
      <c r="AW146" s="449"/>
      <c r="AX146" s="449"/>
      <c r="AY146" s="449"/>
      <c r="AZ146" s="449"/>
      <c r="BA146" s="449"/>
      <c r="BB146" s="450"/>
      <c r="BC146" s="442">
        <f>COUNTIF('Étapes 1 et 2 - Évaluer et séle'!$E$55:$E$55,"Yes")+COUNTIF('Étapes 1 et 2 - Évaluer et séle'!$E$58:$E$63,"Yes")</f>
        <v>0</v>
      </c>
      <c r="BD146" s="443"/>
      <c r="BE146" s="443"/>
      <c r="BF146" s="443"/>
      <c r="BG146" s="443"/>
      <c r="BH146" s="443"/>
      <c r="BI146" s="443"/>
      <c r="BJ146" s="443"/>
      <c r="BK146" s="430">
        <f>COUNTIF('Étapes 1 et 2 - Évaluer et séle'!$E$55:$E$55,"Not applicable")+COUNTIF('Étapes 1 et 2 - Évaluer et séle'!$E$58:$E$63,"Not applicable")</f>
        <v>0</v>
      </c>
      <c r="BL146" s="430"/>
      <c r="BM146" s="430"/>
      <c r="BN146" s="430"/>
      <c r="BO146" s="430"/>
      <c r="BP146" s="430"/>
      <c r="BQ146" s="430"/>
      <c r="BR146" s="430"/>
      <c r="BS146" s="449">
        <f t="shared" si="5"/>
        <v>0</v>
      </c>
      <c r="BT146" s="449"/>
      <c r="BU146" s="449"/>
      <c r="BV146" s="449"/>
      <c r="BW146" s="449"/>
      <c r="BX146" s="449"/>
      <c r="BY146" s="449"/>
      <c r="BZ146" s="450"/>
    </row>
    <row r="147" spans="2:78" ht="14.65" customHeight="1">
      <c r="B147" s="453" t="s">
        <v>250</v>
      </c>
      <c r="C147" s="454"/>
      <c r="D147" s="454"/>
      <c r="E147" s="454"/>
      <c r="F147" s="454"/>
      <c r="G147" s="454"/>
      <c r="H147" s="454"/>
      <c r="I147" s="454"/>
      <c r="J147" s="454"/>
      <c r="K147" s="454"/>
      <c r="L147" s="454"/>
      <c r="M147" s="454"/>
      <c r="N147" s="454"/>
      <c r="O147" s="454"/>
      <c r="P147" s="454"/>
      <c r="Q147" s="454"/>
      <c r="R147" s="454"/>
      <c r="S147" s="454"/>
      <c r="T147" s="454"/>
      <c r="U147" s="443">
        <v>5</v>
      </c>
      <c r="V147" s="443"/>
      <c r="W147" s="443"/>
      <c r="X147" s="443"/>
      <c r="Y147" s="443"/>
      <c r="Z147" s="443"/>
      <c r="AA147" s="443"/>
      <c r="AB147" s="443"/>
      <c r="AC147" s="443"/>
      <c r="AD147" s="493"/>
      <c r="AE147" s="442">
        <f>COUNTIF('Étapes 1 et 2 - Évaluer et séle'!$D$56:$D$56,"Yes")+COUNTIF('Étapes 1 et 2 - Évaluer et séle'!$D$64:$D$67,"Yes")</f>
        <v>0</v>
      </c>
      <c r="AF147" s="443"/>
      <c r="AG147" s="443"/>
      <c r="AH147" s="443"/>
      <c r="AI147" s="443"/>
      <c r="AJ147" s="443"/>
      <c r="AK147" s="443"/>
      <c r="AL147" s="443"/>
      <c r="AM147" s="430">
        <f>COUNTIF('Étapes 1 et 2 - Évaluer et séle'!$D$56:$D$56,"Not applicable")+COUNTIF('Étapes 1 et 2 - Évaluer et séle'!$D$64:$D$67,"Not applicable")</f>
        <v>0</v>
      </c>
      <c r="AN147" s="430"/>
      <c r="AO147" s="430"/>
      <c r="AP147" s="430"/>
      <c r="AQ147" s="430"/>
      <c r="AR147" s="430"/>
      <c r="AS147" s="430"/>
      <c r="AT147" s="430"/>
      <c r="AU147" s="449">
        <f t="shared" si="4"/>
        <v>0</v>
      </c>
      <c r="AV147" s="449"/>
      <c r="AW147" s="449"/>
      <c r="AX147" s="449"/>
      <c r="AY147" s="449"/>
      <c r="AZ147" s="449"/>
      <c r="BA147" s="449"/>
      <c r="BB147" s="450"/>
      <c r="BC147" s="442">
        <f>COUNTIF('Étapes 1 et 2 - Évaluer et séle'!$E$56:$E$56,"Yes")+COUNTIF('Étapes 1 et 2 - Évaluer et séle'!$E$64:$E$67,"Yes")</f>
        <v>0</v>
      </c>
      <c r="BD147" s="443"/>
      <c r="BE147" s="443"/>
      <c r="BF147" s="443"/>
      <c r="BG147" s="443"/>
      <c r="BH147" s="443"/>
      <c r="BI147" s="443"/>
      <c r="BJ147" s="443"/>
      <c r="BK147" s="430">
        <f>COUNTIF('Étapes 1 et 2 - Évaluer et séle'!$E$56:$E$56,"Not applicable")+COUNTIF('Étapes 1 et 2 - Évaluer et séle'!$E$64:$E$67,"Not applicable")</f>
        <v>0</v>
      </c>
      <c r="BL147" s="430"/>
      <c r="BM147" s="430"/>
      <c r="BN147" s="430"/>
      <c r="BO147" s="430"/>
      <c r="BP147" s="430"/>
      <c r="BQ147" s="430"/>
      <c r="BR147" s="430"/>
      <c r="BS147" s="449">
        <f t="shared" si="5"/>
        <v>0</v>
      </c>
      <c r="BT147" s="449"/>
      <c r="BU147" s="449"/>
      <c r="BV147" s="449"/>
      <c r="BW147" s="449"/>
      <c r="BX147" s="449"/>
      <c r="BY147" s="449"/>
      <c r="BZ147" s="450"/>
    </row>
    <row r="148" spans="2:78" ht="14.65" customHeight="1">
      <c r="B148" s="453" t="s">
        <v>259</v>
      </c>
      <c r="C148" s="454"/>
      <c r="D148" s="454"/>
      <c r="E148" s="454"/>
      <c r="F148" s="454"/>
      <c r="G148" s="454"/>
      <c r="H148" s="454"/>
      <c r="I148" s="454"/>
      <c r="J148" s="454"/>
      <c r="K148" s="454"/>
      <c r="L148" s="454"/>
      <c r="M148" s="454"/>
      <c r="N148" s="454"/>
      <c r="O148" s="454"/>
      <c r="P148" s="454"/>
      <c r="Q148" s="454"/>
      <c r="R148" s="454"/>
      <c r="S148" s="454"/>
      <c r="T148" s="454"/>
      <c r="U148" s="443">
        <v>2</v>
      </c>
      <c r="V148" s="443"/>
      <c r="W148" s="443"/>
      <c r="X148" s="443"/>
      <c r="Y148" s="443"/>
      <c r="Z148" s="443"/>
      <c r="AA148" s="443"/>
      <c r="AB148" s="443"/>
      <c r="AC148" s="443"/>
      <c r="AD148" s="493"/>
      <c r="AE148" s="442">
        <f>COUNTIF('Étapes 1 et 2 - Évaluer et séle'!$D$68:$D$69,"Yes")</f>
        <v>0</v>
      </c>
      <c r="AF148" s="443"/>
      <c r="AG148" s="443"/>
      <c r="AH148" s="443"/>
      <c r="AI148" s="443"/>
      <c r="AJ148" s="443"/>
      <c r="AK148" s="443"/>
      <c r="AL148" s="443"/>
      <c r="AM148" s="431">
        <f>COUNTIF('Étapes 1 et 2 - Évaluer et séle'!$D$68:$D$69,"Not applicable")</f>
        <v>0</v>
      </c>
      <c r="AN148" s="431"/>
      <c r="AO148" s="431"/>
      <c r="AP148" s="431"/>
      <c r="AQ148" s="431"/>
      <c r="AR148" s="431"/>
      <c r="AS148" s="431"/>
      <c r="AT148" s="431"/>
      <c r="AU148" s="449">
        <f t="shared" si="4"/>
        <v>0</v>
      </c>
      <c r="AV148" s="449"/>
      <c r="AW148" s="449"/>
      <c r="AX148" s="449"/>
      <c r="AY148" s="449"/>
      <c r="AZ148" s="449"/>
      <c r="BA148" s="449"/>
      <c r="BB148" s="450"/>
      <c r="BC148" s="442">
        <f>COUNTIF('Étapes 1 et 2 - Évaluer et séle'!$E$68:$E$69,"Yes")</f>
        <v>0</v>
      </c>
      <c r="BD148" s="443"/>
      <c r="BE148" s="443"/>
      <c r="BF148" s="443"/>
      <c r="BG148" s="443"/>
      <c r="BH148" s="443"/>
      <c r="BI148" s="443"/>
      <c r="BJ148" s="443"/>
      <c r="BK148" s="431">
        <f>COUNTIF('Étapes 1 et 2 - Évaluer et séle'!$E$68:$E$69,"Not applicable")</f>
        <v>0</v>
      </c>
      <c r="BL148" s="431"/>
      <c r="BM148" s="431"/>
      <c r="BN148" s="431"/>
      <c r="BO148" s="431"/>
      <c r="BP148" s="431"/>
      <c r="BQ148" s="431"/>
      <c r="BR148" s="431"/>
      <c r="BS148" s="449">
        <f t="shared" si="5"/>
        <v>0</v>
      </c>
      <c r="BT148" s="449"/>
      <c r="BU148" s="449"/>
      <c r="BV148" s="449"/>
      <c r="BW148" s="449"/>
      <c r="BX148" s="449"/>
      <c r="BY148" s="449"/>
      <c r="BZ148" s="450"/>
    </row>
    <row r="149" spans="2:78" ht="14.65" customHeight="1">
      <c r="B149" s="455" t="s">
        <v>365</v>
      </c>
      <c r="C149" s="456"/>
      <c r="D149" s="456"/>
      <c r="E149" s="456"/>
      <c r="F149" s="456"/>
      <c r="G149" s="456"/>
      <c r="H149" s="456"/>
      <c r="I149" s="456"/>
      <c r="J149" s="456"/>
      <c r="K149" s="456"/>
      <c r="L149" s="456"/>
      <c r="M149" s="456"/>
      <c r="N149" s="456"/>
      <c r="O149" s="456"/>
      <c r="P149" s="456"/>
      <c r="Q149" s="456"/>
      <c r="R149" s="456"/>
      <c r="S149" s="456"/>
      <c r="T149" s="456"/>
      <c r="U149" s="441">
        <f>SUM(U150:U152)</f>
        <v>11</v>
      </c>
      <c r="V149" s="441"/>
      <c r="W149" s="441"/>
      <c r="X149" s="441"/>
      <c r="Y149" s="441"/>
      <c r="Z149" s="441"/>
      <c r="AA149" s="441"/>
      <c r="AB149" s="441"/>
      <c r="AC149" s="441"/>
      <c r="AD149" s="486"/>
      <c r="AE149" s="440">
        <f>SUM(AE150:AE152)</f>
        <v>0</v>
      </c>
      <c r="AF149" s="441"/>
      <c r="AG149" s="441"/>
      <c r="AH149" s="441"/>
      <c r="AI149" s="441"/>
      <c r="AJ149" s="441"/>
      <c r="AK149" s="441"/>
      <c r="AL149" s="441"/>
      <c r="AM149" s="429">
        <f>SUM(AM150:AM152)</f>
        <v>0</v>
      </c>
      <c r="AN149" s="429"/>
      <c r="AO149" s="429"/>
      <c r="AP149" s="429"/>
      <c r="AQ149" s="429"/>
      <c r="AR149" s="429"/>
      <c r="AS149" s="429"/>
      <c r="AT149" s="429"/>
      <c r="AU149" s="445">
        <f t="shared" si="4"/>
        <v>0</v>
      </c>
      <c r="AV149" s="445"/>
      <c r="AW149" s="445"/>
      <c r="AX149" s="445"/>
      <c r="AY149" s="445"/>
      <c r="AZ149" s="445"/>
      <c r="BA149" s="445"/>
      <c r="BB149" s="446"/>
      <c r="BC149" s="440">
        <f>SUM(BC150:BC152)</f>
        <v>0</v>
      </c>
      <c r="BD149" s="441"/>
      <c r="BE149" s="441"/>
      <c r="BF149" s="441"/>
      <c r="BG149" s="441"/>
      <c r="BH149" s="441"/>
      <c r="BI149" s="441"/>
      <c r="BJ149" s="441"/>
      <c r="BK149" s="429">
        <f>SUM(BK150:BK152)</f>
        <v>0</v>
      </c>
      <c r="BL149" s="429"/>
      <c r="BM149" s="429"/>
      <c r="BN149" s="429"/>
      <c r="BO149" s="429"/>
      <c r="BP149" s="429"/>
      <c r="BQ149" s="429"/>
      <c r="BR149" s="429"/>
      <c r="BS149" s="445">
        <f t="shared" si="5"/>
        <v>0</v>
      </c>
      <c r="BT149" s="445"/>
      <c r="BU149" s="445"/>
      <c r="BV149" s="445"/>
      <c r="BW149" s="445"/>
      <c r="BX149" s="445"/>
      <c r="BY149" s="445"/>
      <c r="BZ149" s="446"/>
    </row>
    <row r="150" spans="2:78" ht="14.65" customHeight="1">
      <c r="B150" s="453" t="s">
        <v>283</v>
      </c>
      <c r="C150" s="454"/>
      <c r="D150" s="454"/>
      <c r="E150" s="454"/>
      <c r="F150" s="454"/>
      <c r="G150" s="454"/>
      <c r="H150" s="454"/>
      <c r="I150" s="454"/>
      <c r="J150" s="454"/>
      <c r="K150" s="454"/>
      <c r="L150" s="454"/>
      <c r="M150" s="454"/>
      <c r="N150" s="454"/>
      <c r="O150" s="454"/>
      <c r="P150" s="454"/>
      <c r="Q150" s="454"/>
      <c r="R150" s="454"/>
      <c r="S150" s="454"/>
      <c r="T150" s="454"/>
      <c r="U150" s="443">
        <v>2</v>
      </c>
      <c r="V150" s="443"/>
      <c r="W150" s="443"/>
      <c r="X150" s="443"/>
      <c r="Y150" s="443"/>
      <c r="Z150" s="443"/>
      <c r="AA150" s="443"/>
      <c r="AB150" s="443"/>
      <c r="AC150" s="443"/>
      <c r="AD150" s="493"/>
      <c r="AE150" s="442">
        <f>COUNTIF('Étapes 1 et 2 - Évaluer et séle'!$D$71:$D$71,"Yes")+COUNTIF('Étapes 1 et 2 - Évaluer et séle'!$D$79:$D$79,"Yes")</f>
        <v>0</v>
      </c>
      <c r="AF150" s="443"/>
      <c r="AG150" s="443"/>
      <c r="AH150" s="443"/>
      <c r="AI150" s="443"/>
      <c r="AJ150" s="443"/>
      <c r="AK150" s="443"/>
      <c r="AL150" s="443"/>
      <c r="AM150" s="430">
        <f>COUNTIF('Étapes 1 et 2 - Évaluer et séle'!$D$71:$D$71,"Not applicable")+COUNTIF('Étapes 1 et 2 - Évaluer et séle'!$D$79:$D$79,"Not applicable")</f>
        <v>0</v>
      </c>
      <c r="AN150" s="430"/>
      <c r="AO150" s="430"/>
      <c r="AP150" s="430"/>
      <c r="AQ150" s="430"/>
      <c r="AR150" s="430"/>
      <c r="AS150" s="430"/>
      <c r="AT150" s="430"/>
      <c r="AU150" s="449">
        <f t="shared" si="4"/>
        <v>0</v>
      </c>
      <c r="AV150" s="449"/>
      <c r="AW150" s="449"/>
      <c r="AX150" s="449"/>
      <c r="AY150" s="449"/>
      <c r="AZ150" s="449"/>
      <c r="BA150" s="449"/>
      <c r="BB150" s="450"/>
      <c r="BC150" s="442">
        <f>COUNTIF('Étapes 1 et 2 - Évaluer et séle'!$E$71:$E$71,"Yes")+COUNTIF('Étapes 1 et 2 - Évaluer et séle'!$E$79:$E$79,"Yes")</f>
        <v>0</v>
      </c>
      <c r="BD150" s="443"/>
      <c r="BE150" s="443"/>
      <c r="BF150" s="443"/>
      <c r="BG150" s="443"/>
      <c r="BH150" s="443"/>
      <c r="BI150" s="443"/>
      <c r="BJ150" s="443"/>
      <c r="BK150" s="430">
        <f>COUNTIF('Étapes 1 et 2 - Évaluer et séle'!$E$71:$E$71,"Not applicable")+COUNTIF('Étapes 1 et 2 - Évaluer et séle'!$E$79:$E$79,"Not applicable")</f>
        <v>0</v>
      </c>
      <c r="BL150" s="430"/>
      <c r="BM150" s="430"/>
      <c r="BN150" s="430"/>
      <c r="BO150" s="430"/>
      <c r="BP150" s="430"/>
      <c r="BQ150" s="430"/>
      <c r="BR150" s="430"/>
      <c r="BS150" s="449">
        <f t="shared" si="5"/>
        <v>0</v>
      </c>
      <c r="BT150" s="449"/>
      <c r="BU150" s="449"/>
      <c r="BV150" s="449"/>
      <c r="BW150" s="449"/>
      <c r="BX150" s="449"/>
      <c r="BY150" s="449"/>
      <c r="BZ150" s="450"/>
    </row>
    <row r="151" spans="2:78" ht="14.65" customHeight="1">
      <c r="B151" s="453" t="s">
        <v>286</v>
      </c>
      <c r="C151" s="454"/>
      <c r="D151" s="454"/>
      <c r="E151" s="454"/>
      <c r="F151" s="454"/>
      <c r="G151" s="454"/>
      <c r="H151" s="454"/>
      <c r="I151" s="454"/>
      <c r="J151" s="454"/>
      <c r="K151" s="454"/>
      <c r="L151" s="454"/>
      <c r="M151" s="454"/>
      <c r="N151" s="454"/>
      <c r="O151" s="454"/>
      <c r="P151" s="454"/>
      <c r="Q151" s="454"/>
      <c r="R151" s="454"/>
      <c r="S151" s="454"/>
      <c r="T151" s="454"/>
      <c r="U151" s="443">
        <v>3</v>
      </c>
      <c r="V151" s="443"/>
      <c r="W151" s="443"/>
      <c r="X151" s="443"/>
      <c r="Y151" s="443"/>
      <c r="Z151" s="443"/>
      <c r="AA151" s="443"/>
      <c r="AB151" s="443"/>
      <c r="AC151" s="443"/>
      <c r="AD151" s="493"/>
      <c r="AE151" s="442">
        <f>COUNTIF('Étapes 1 et 2 - Évaluer et séle'!$D$72:$D$72,"Yes")+COUNTIF('Étapes 1 et 2 - Évaluer et séle'!$D$80:$D$81,"Yes")</f>
        <v>0</v>
      </c>
      <c r="AF151" s="443"/>
      <c r="AG151" s="443"/>
      <c r="AH151" s="443"/>
      <c r="AI151" s="443"/>
      <c r="AJ151" s="443"/>
      <c r="AK151" s="443"/>
      <c r="AL151" s="443"/>
      <c r="AM151" s="430">
        <f>COUNTIF('Étapes 1 et 2 - Évaluer et séle'!$D$72:$D$72,"Not applicable")+COUNTIF('Étapes 1 et 2 - Évaluer et séle'!$D$80:$D$81,"Not applicable")</f>
        <v>0</v>
      </c>
      <c r="AN151" s="430"/>
      <c r="AO151" s="430"/>
      <c r="AP151" s="430"/>
      <c r="AQ151" s="430"/>
      <c r="AR151" s="430"/>
      <c r="AS151" s="430"/>
      <c r="AT151" s="430"/>
      <c r="AU151" s="449">
        <f t="shared" si="4"/>
        <v>0</v>
      </c>
      <c r="AV151" s="449"/>
      <c r="AW151" s="449"/>
      <c r="AX151" s="449"/>
      <c r="AY151" s="449"/>
      <c r="AZ151" s="449"/>
      <c r="BA151" s="449"/>
      <c r="BB151" s="450"/>
      <c r="BC151" s="442">
        <f>COUNTIF('Étapes 1 et 2 - Évaluer et séle'!$E$72:$E$72,"Yes")+COUNTIF('Étapes 1 et 2 - Évaluer et séle'!$E$80:$E$81,"Yes")</f>
        <v>0</v>
      </c>
      <c r="BD151" s="443"/>
      <c r="BE151" s="443"/>
      <c r="BF151" s="443"/>
      <c r="BG151" s="443"/>
      <c r="BH151" s="443"/>
      <c r="BI151" s="443"/>
      <c r="BJ151" s="443"/>
      <c r="BK151" s="430">
        <f>COUNTIF('Étapes 1 et 2 - Évaluer et séle'!$E$72:$E$72,"Not applicable")+COUNTIF('Étapes 1 et 2 - Évaluer et séle'!$E$80:$E$81,"Not applicable")</f>
        <v>0</v>
      </c>
      <c r="BL151" s="430"/>
      <c r="BM151" s="430"/>
      <c r="BN151" s="430"/>
      <c r="BO151" s="430"/>
      <c r="BP151" s="430"/>
      <c r="BQ151" s="430"/>
      <c r="BR151" s="430"/>
      <c r="BS151" s="449">
        <f t="shared" si="5"/>
        <v>0</v>
      </c>
      <c r="BT151" s="449"/>
      <c r="BU151" s="449"/>
      <c r="BV151" s="449"/>
      <c r="BW151" s="449"/>
      <c r="BX151" s="449"/>
      <c r="BY151" s="449"/>
      <c r="BZ151" s="450"/>
    </row>
    <row r="152" spans="2:78" ht="14.65" customHeight="1">
      <c r="B152" s="453" t="s">
        <v>291</v>
      </c>
      <c r="C152" s="454"/>
      <c r="D152" s="454"/>
      <c r="E152" s="454"/>
      <c r="F152" s="454"/>
      <c r="G152" s="454"/>
      <c r="H152" s="454"/>
      <c r="I152" s="454"/>
      <c r="J152" s="454"/>
      <c r="K152" s="454"/>
      <c r="L152" s="454"/>
      <c r="M152" s="454"/>
      <c r="N152" s="454"/>
      <c r="O152" s="454"/>
      <c r="P152" s="454"/>
      <c r="Q152" s="454"/>
      <c r="R152" s="454"/>
      <c r="S152" s="454"/>
      <c r="T152" s="454"/>
      <c r="U152" s="443">
        <v>6</v>
      </c>
      <c r="V152" s="443"/>
      <c r="W152" s="443"/>
      <c r="X152" s="443"/>
      <c r="Y152" s="443"/>
      <c r="Z152" s="443"/>
      <c r="AA152" s="443"/>
      <c r="AB152" s="443"/>
      <c r="AC152" s="443"/>
      <c r="AD152" s="493"/>
      <c r="AE152" s="442">
        <f>COUNTIF('Étapes 1 et 2 - Évaluer et séle'!$D$73:$D$77,"Yes")+COUNTIF('Étapes 1 et 2 - Évaluer et séle'!$D$82:$D$82,"Yes")</f>
        <v>0</v>
      </c>
      <c r="AF152" s="443"/>
      <c r="AG152" s="443"/>
      <c r="AH152" s="443"/>
      <c r="AI152" s="443"/>
      <c r="AJ152" s="443"/>
      <c r="AK152" s="443"/>
      <c r="AL152" s="443"/>
      <c r="AM152" s="430">
        <f>COUNTIF('Étapes 1 et 2 - Évaluer et séle'!$D$73:$D$77,"Not applicable")+COUNTIF('Étapes 1 et 2 - Évaluer et séle'!$D$82:$D$82,"Not applicable")</f>
        <v>0</v>
      </c>
      <c r="AN152" s="430"/>
      <c r="AO152" s="430"/>
      <c r="AP152" s="430"/>
      <c r="AQ152" s="430"/>
      <c r="AR152" s="430"/>
      <c r="AS152" s="430"/>
      <c r="AT152" s="430"/>
      <c r="AU152" s="449">
        <f t="shared" si="4"/>
        <v>0</v>
      </c>
      <c r="AV152" s="449"/>
      <c r="AW152" s="449"/>
      <c r="AX152" s="449"/>
      <c r="AY152" s="449"/>
      <c r="AZ152" s="449"/>
      <c r="BA152" s="449"/>
      <c r="BB152" s="450"/>
      <c r="BC152" s="442">
        <f>COUNTIF('Étapes 1 et 2 - Évaluer et séle'!$E$73:$E$77,"Yes")+COUNTIF('Étapes 1 et 2 - Évaluer et séle'!$E$82:$E$82,"Yes")</f>
        <v>0</v>
      </c>
      <c r="BD152" s="443"/>
      <c r="BE152" s="443"/>
      <c r="BF152" s="443"/>
      <c r="BG152" s="443"/>
      <c r="BH152" s="443"/>
      <c r="BI152" s="443"/>
      <c r="BJ152" s="443"/>
      <c r="BK152" s="430">
        <f>COUNTIF('Étapes 1 et 2 - Évaluer et séle'!$E$73:$E$77,"Not applicable")+COUNTIF('Étapes 1 et 2 - Évaluer et séle'!$E$82:$E$82,"Not applicable")</f>
        <v>0</v>
      </c>
      <c r="BL152" s="430"/>
      <c r="BM152" s="430"/>
      <c r="BN152" s="430"/>
      <c r="BO152" s="430"/>
      <c r="BP152" s="430"/>
      <c r="BQ152" s="430"/>
      <c r="BR152" s="430"/>
      <c r="BS152" s="449">
        <f t="shared" si="5"/>
        <v>0</v>
      </c>
      <c r="BT152" s="449"/>
      <c r="BU152" s="449"/>
      <c r="BV152" s="449"/>
      <c r="BW152" s="449"/>
      <c r="BX152" s="449"/>
      <c r="BY152" s="449"/>
      <c r="BZ152" s="450"/>
    </row>
    <row r="153" spans="2:78" ht="14.65" customHeight="1" thickBot="1">
      <c r="B153" s="499" t="s">
        <v>366</v>
      </c>
      <c r="C153" s="500"/>
      <c r="D153" s="500"/>
      <c r="E153" s="500"/>
      <c r="F153" s="500"/>
      <c r="G153" s="500"/>
      <c r="H153" s="500"/>
      <c r="I153" s="500"/>
      <c r="J153" s="500"/>
      <c r="K153" s="500"/>
      <c r="L153" s="500"/>
      <c r="M153" s="500"/>
      <c r="N153" s="500"/>
      <c r="O153" s="500"/>
      <c r="P153" s="500"/>
      <c r="Q153" s="500"/>
      <c r="R153" s="500"/>
      <c r="S153" s="500"/>
      <c r="T153" s="500"/>
      <c r="U153" s="458">
        <f>U135+U139+U145+U149</f>
        <v>64</v>
      </c>
      <c r="V153" s="458"/>
      <c r="W153" s="458"/>
      <c r="X153" s="458"/>
      <c r="Y153" s="458"/>
      <c r="Z153" s="458"/>
      <c r="AA153" s="458"/>
      <c r="AB153" s="458"/>
      <c r="AC153" s="458"/>
      <c r="AD153" s="501"/>
      <c r="AE153" s="457">
        <f>AE135+AE139+AE145+AE149</f>
        <v>0</v>
      </c>
      <c r="AF153" s="458"/>
      <c r="AG153" s="458"/>
      <c r="AH153" s="458"/>
      <c r="AI153" s="458"/>
      <c r="AJ153" s="458"/>
      <c r="AK153" s="458"/>
      <c r="AL153" s="458"/>
      <c r="AM153" s="458">
        <f>AM135+AM139+AM145+AM149</f>
        <v>0</v>
      </c>
      <c r="AN153" s="458"/>
      <c r="AO153" s="458"/>
      <c r="AP153" s="458"/>
      <c r="AQ153" s="458"/>
      <c r="AR153" s="458"/>
      <c r="AS153" s="458"/>
      <c r="AT153" s="458"/>
      <c r="AU153" s="497">
        <f t="shared" si="4"/>
        <v>0</v>
      </c>
      <c r="AV153" s="497"/>
      <c r="AW153" s="497"/>
      <c r="AX153" s="497"/>
      <c r="AY153" s="497"/>
      <c r="AZ153" s="497"/>
      <c r="BA153" s="497"/>
      <c r="BB153" s="498"/>
      <c r="BC153" s="457">
        <f>BC135+BC139+BC145+BC149</f>
        <v>0</v>
      </c>
      <c r="BD153" s="458"/>
      <c r="BE153" s="458"/>
      <c r="BF153" s="458"/>
      <c r="BG153" s="458"/>
      <c r="BH153" s="458"/>
      <c r="BI153" s="458"/>
      <c r="BJ153" s="458"/>
      <c r="BK153" s="458">
        <f>BK135+BK139+BK145+BK149</f>
        <v>0</v>
      </c>
      <c r="BL153" s="458"/>
      <c r="BM153" s="458"/>
      <c r="BN153" s="458"/>
      <c r="BO153" s="458"/>
      <c r="BP153" s="458"/>
      <c r="BQ153" s="458"/>
      <c r="BR153" s="458"/>
      <c r="BS153" s="497">
        <f t="shared" si="5"/>
        <v>0</v>
      </c>
      <c r="BT153" s="497"/>
      <c r="BU153" s="497"/>
      <c r="BV153" s="497"/>
      <c r="BW153" s="497"/>
      <c r="BX153" s="497"/>
      <c r="BY153" s="497"/>
      <c r="BZ153" s="498"/>
    </row>
  </sheetData>
  <sheetProtection formatCells="0" formatColumns="0" formatRows="0"/>
  <mergeCells count="379">
    <mergeCell ref="BK24:BP24"/>
    <mergeCell ref="B24:L24"/>
    <mergeCell ref="M24:R24"/>
    <mergeCell ref="S24:X24"/>
    <mergeCell ref="Y24:AD24"/>
    <mergeCell ref="AE24:AK24"/>
    <mergeCell ref="AL24:AQ24"/>
    <mergeCell ref="AR24:AW24"/>
    <mergeCell ref="AX24:BC24"/>
    <mergeCell ref="BD24:BJ24"/>
    <mergeCell ref="BK19:BP19"/>
    <mergeCell ref="BQ19:BV19"/>
    <mergeCell ref="B21:L23"/>
    <mergeCell ref="M21:BP21"/>
    <mergeCell ref="M22:AK22"/>
    <mergeCell ref="AL22:BJ22"/>
    <mergeCell ref="BK22:BP23"/>
    <mergeCell ref="M23:R23"/>
    <mergeCell ref="S23:X23"/>
    <mergeCell ref="Y23:AD23"/>
    <mergeCell ref="AE23:AK23"/>
    <mergeCell ref="AL23:AQ23"/>
    <mergeCell ref="AR23:AW23"/>
    <mergeCell ref="AX23:BC23"/>
    <mergeCell ref="BD23:BJ23"/>
    <mergeCell ref="B19:L19"/>
    <mergeCell ref="M19:R19"/>
    <mergeCell ref="S19:X19"/>
    <mergeCell ref="Y19:AD19"/>
    <mergeCell ref="AE19:AK19"/>
    <mergeCell ref="AL19:AQ19"/>
    <mergeCell ref="AR19:AW19"/>
    <mergeCell ref="AX19:BC19"/>
    <mergeCell ref="BD19:BJ19"/>
    <mergeCell ref="BK17:BP17"/>
    <mergeCell ref="BQ17:BV17"/>
    <mergeCell ref="B18:L18"/>
    <mergeCell ref="M18:R18"/>
    <mergeCell ref="S18:X18"/>
    <mergeCell ref="Y18:AD18"/>
    <mergeCell ref="AE18:AK18"/>
    <mergeCell ref="AL18:AQ18"/>
    <mergeCell ref="AR18:AW18"/>
    <mergeCell ref="AX18:BC18"/>
    <mergeCell ref="BD18:BJ18"/>
    <mergeCell ref="BK18:BP18"/>
    <mergeCell ref="BQ18:BV18"/>
    <mergeCell ref="B17:L17"/>
    <mergeCell ref="M17:R17"/>
    <mergeCell ref="S17:X17"/>
    <mergeCell ref="Y17:AD17"/>
    <mergeCell ref="AE17:AK17"/>
    <mergeCell ref="AL17:AQ17"/>
    <mergeCell ref="AR17:AW17"/>
    <mergeCell ref="AX17:BC17"/>
    <mergeCell ref="BD17:BJ17"/>
    <mergeCell ref="BK15:BP15"/>
    <mergeCell ref="BQ15:BV15"/>
    <mergeCell ref="B16:L16"/>
    <mergeCell ref="M16:R16"/>
    <mergeCell ref="S16:X16"/>
    <mergeCell ref="Y16:AD16"/>
    <mergeCell ref="AE16:AK16"/>
    <mergeCell ref="AL16:AQ16"/>
    <mergeCell ref="AR16:AW16"/>
    <mergeCell ref="AX16:BC16"/>
    <mergeCell ref="BD16:BJ16"/>
    <mergeCell ref="BK16:BP16"/>
    <mergeCell ref="BQ16:BV16"/>
    <mergeCell ref="B15:L15"/>
    <mergeCell ref="M15:R15"/>
    <mergeCell ref="S15:X15"/>
    <mergeCell ref="Y15:AD15"/>
    <mergeCell ref="AE15:AK15"/>
    <mergeCell ref="AL15:AQ15"/>
    <mergeCell ref="AR15:AW15"/>
    <mergeCell ref="AX15:BC15"/>
    <mergeCell ref="BD15:BJ15"/>
    <mergeCell ref="B13:L14"/>
    <mergeCell ref="M13:AQ13"/>
    <mergeCell ref="AR13:BV13"/>
    <mergeCell ref="M14:R14"/>
    <mergeCell ref="S14:X14"/>
    <mergeCell ref="Y14:AD14"/>
    <mergeCell ref="AE14:AK14"/>
    <mergeCell ref="AL14:AQ14"/>
    <mergeCell ref="AR14:AW14"/>
    <mergeCell ref="AX14:BC14"/>
    <mergeCell ref="BD14:BJ14"/>
    <mergeCell ref="BK14:BP14"/>
    <mergeCell ref="BQ14:BV14"/>
    <mergeCell ref="U146:AD146"/>
    <mergeCell ref="B146:T146"/>
    <mergeCell ref="U149:AD149"/>
    <mergeCell ref="B149:T149"/>
    <mergeCell ref="U147:AD147"/>
    <mergeCell ref="U148:AD148"/>
    <mergeCell ref="B147:T147"/>
    <mergeCell ref="AM146:AT146"/>
    <mergeCell ref="AM147:AT147"/>
    <mergeCell ref="AM148:AT148"/>
    <mergeCell ref="AE148:AL148"/>
    <mergeCell ref="AE149:AL149"/>
    <mergeCell ref="AU153:BB153"/>
    <mergeCell ref="BS153:BZ153"/>
    <mergeCell ref="B150:T150"/>
    <mergeCell ref="B151:T151"/>
    <mergeCell ref="B152:T152"/>
    <mergeCell ref="BS151:BZ151"/>
    <mergeCell ref="BS152:BZ152"/>
    <mergeCell ref="B153:T153"/>
    <mergeCell ref="U150:AD150"/>
    <mergeCell ref="BS150:BZ150"/>
    <mergeCell ref="AU151:BB151"/>
    <mergeCell ref="AU152:BB152"/>
    <mergeCell ref="BK151:BR151"/>
    <mergeCell ref="BK152:BR152"/>
    <mergeCell ref="BK153:BR153"/>
    <mergeCell ref="U151:AD151"/>
    <mergeCell ref="U152:AD152"/>
    <mergeCell ref="U153:AD153"/>
    <mergeCell ref="AM153:AT153"/>
    <mergeCell ref="BC152:BJ152"/>
    <mergeCell ref="AM152:AT152"/>
    <mergeCell ref="BC153:BJ153"/>
    <mergeCell ref="U144:AD144"/>
    <mergeCell ref="U136:AD136"/>
    <mergeCell ref="U137:AD137"/>
    <mergeCell ref="U138:AD138"/>
    <mergeCell ref="BS136:BZ136"/>
    <mergeCell ref="BS137:BZ137"/>
    <mergeCell ref="BS138:BZ138"/>
    <mergeCell ref="BS139:BZ139"/>
    <mergeCell ref="BS140:BZ140"/>
    <mergeCell ref="AU139:BB139"/>
    <mergeCell ref="AU140:BB140"/>
    <mergeCell ref="AU137:BB137"/>
    <mergeCell ref="AU138:BB138"/>
    <mergeCell ref="AU144:BB144"/>
    <mergeCell ref="AU141:BB141"/>
    <mergeCell ref="AU142:BB142"/>
    <mergeCell ref="AU143:BB143"/>
    <mergeCell ref="AE144:AL144"/>
    <mergeCell ref="BC142:BJ142"/>
    <mergeCell ref="BC143:BJ143"/>
    <mergeCell ref="U142:AD142"/>
    <mergeCell ref="AU132:BB134"/>
    <mergeCell ref="U132:AD134"/>
    <mergeCell ref="B131:AD131"/>
    <mergeCell ref="B132:T134"/>
    <mergeCell ref="B135:T135"/>
    <mergeCell ref="AE132:AL134"/>
    <mergeCell ref="AE135:AL135"/>
    <mergeCell ref="BS149:BZ149"/>
    <mergeCell ref="BS145:BZ145"/>
    <mergeCell ref="AU149:BB149"/>
    <mergeCell ref="B148:T148"/>
    <mergeCell ref="U145:AD145"/>
    <mergeCell ref="BS146:BZ146"/>
    <mergeCell ref="BS147:BZ147"/>
    <mergeCell ref="BS148:BZ148"/>
    <mergeCell ref="B142:T142"/>
    <mergeCell ref="B143:T143"/>
    <mergeCell ref="B144:T144"/>
    <mergeCell ref="AU146:BB146"/>
    <mergeCell ref="U139:AD139"/>
    <mergeCell ref="U140:AD140"/>
    <mergeCell ref="B145:T145"/>
    <mergeCell ref="U141:AD141"/>
    <mergeCell ref="U143:AD143"/>
    <mergeCell ref="B136:T136"/>
    <mergeCell ref="B137:T137"/>
    <mergeCell ref="B138:T138"/>
    <mergeCell ref="B139:T139"/>
    <mergeCell ref="B140:T140"/>
    <mergeCell ref="B141:T141"/>
    <mergeCell ref="AE153:AL153"/>
    <mergeCell ref="B2:N4"/>
    <mergeCell ref="Y2:AP2"/>
    <mergeCell ref="Y3:AP3"/>
    <mergeCell ref="Y4:AP4"/>
    <mergeCell ref="B97:BZ98"/>
    <mergeCell ref="AP103:BZ103"/>
    <mergeCell ref="C100:R101"/>
    <mergeCell ref="U100:Y101"/>
    <mergeCell ref="AC100:AS100"/>
    <mergeCell ref="AV100:AZ100"/>
    <mergeCell ref="BC100:BR101"/>
    <mergeCell ref="AP95:BZ96"/>
    <mergeCell ref="BT100:BX101"/>
    <mergeCell ref="B103:AO103"/>
    <mergeCell ref="BS132:BZ134"/>
    <mergeCell ref="AM143:AT143"/>
    <mergeCell ref="U135:AD135"/>
    <mergeCell ref="AU135:BB135"/>
    <mergeCell ref="AE142:AL142"/>
    <mergeCell ref="BC151:BJ151"/>
    <mergeCell ref="BK147:BR147"/>
    <mergeCell ref="BK148:BR148"/>
    <mergeCell ref="BK149:BR149"/>
    <mergeCell ref="BK150:BR150"/>
    <mergeCell ref="BS141:BZ141"/>
    <mergeCell ref="AE141:AL141"/>
    <mergeCell ref="AE150:AL150"/>
    <mergeCell ref="AE151:AL151"/>
    <mergeCell ref="AU150:BB150"/>
    <mergeCell ref="AM149:AT149"/>
    <mergeCell ref="AM150:AT150"/>
    <mergeCell ref="AM151:AT151"/>
    <mergeCell ref="AU136:BB136"/>
    <mergeCell ref="AM144:AT144"/>
    <mergeCell ref="AE143:AL143"/>
    <mergeCell ref="BS142:BZ142"/>
    <mergeCell ref="BS143:BZ143"/>
    <mergeCell ref="BS144:BZ144"/>
    <mergeCell ref="BC144:BJ144"/>
    <mergeCell ref="AU147:BB147"/>
    <mergeCell ref="AU148:BB148"/>
    <mergeCell ref="AU145:BB145"/>
    <mergeCell ref="AM145:AT145"/>
    <mergeCell ref="AE152:AL152"/>
    <mergeCell ref="BC145:BJ145"/>
    <mergeCell ref="BC146:BJ146"/>
    <mergeCell ref="BC147:BJ147"/>
    <mergeCell ref="BC148:BJ148"/>
    <mergeCell ref="BC149:BJ149"/>
    <mergeCell ref="BC150:BJ150"/>
    <mergeCell ref="AE145:AL145"/>
    <mergeCell ref="AE146:AL146"/>
    <mergeCell ref="AE147:AL147"/>
    <mergeCell ref="AE131:BB131"/>
    <mergeCell ref="BC132:BJ134"/>
    <mergeCell ref="BC135:BJ135"/>
    <mergeCell ref="BC136:BJ136"/>
    <mergeCell ref="BC137:BJ137"/>
    <mergeCell ref="BC138:BJ138"/>
    <mergeCell ref="BC139:BJ139"/>
    <mergeCell ref="BC140:BJ140"/>
    <mergeCell ref="BC141:BJ141"/>
    <mergeCell ref="BC131:BZ131"/>
    <mergeCell ref="BK132:BR134"/>
    <mergeCell ref="BK135:BR135"/>
    <mergeCell ref="BK136:BR136"/>
    <mergeCell ref="BK137:BR137"/>
    <mergeCell ref="BK138:BR138"/>
    <mergeCell ref="BK139:BR139"/>
    <mergeCell ref="BK140:BR140"/>
    <mergeCell ref="BK141:BR141"/>
    <mergeCell ref="BS135:BZ135"/>
    <mergeCell ref="AE136:AL136"/>
    <mergeCell ref="AE137:AL137"/>
    <mergeCell ref="AE138:AL138"/>
    <mergeCell ref="AE139:AL139"/>
    <mergeCell ref="AE140:AL140"/>
    <mergeCell ref="BK145:BR145"/>
    <mergeCell ref="BK146:BR146"/>
    <mergeCell ref="T108:W108"/>
    <mergeCell ref="AB108:AE108"/>
    <mergeCell ref="AJ108:AM108"/>
    <mergeCell ref="T110:W110"/>
    <mergeCell ref="AB110:AE110"/>
    <mergeCell ref="AJ110:AM110"/>
    <mergeCell ref="BK142:BR142"/>
    <mergeCell ref="BK143:BR143"/>
    <mergeCell ref="BK144:BR144"/>
    <mergeCell ref="AM132:AT134"/>
    <mergeCell ref="AM135:AT135"/>
    <mergeCell ref="AM136:AT136"/>
    <mergeCell ref="AM137:AT137"/>
    <mergeCell ref="AM138:AT138"/>
    <mergeCell ref="AM139:AT139"/>
    <mergeCell ref="AM140:AT140"/>
    <mergeCell ref="AM141:AT141"/>
    <mergeCell ref="AM142:AT142"/>
    <mergeCell ref="BQ124:BZ124"/>
    <mergeCell ref="BF125:BP125"/>
    <mergeCell ref="BQ125:BZ125"/>
    <mergeCell ref="AP114:BZ114"/>
    <mergeCell ref="BF105:BJ106"/>
    <mergeCell ref="BM105:BR106"/>
    <mergeCell ref="BF112:BI112"/>
    <mergeCell ref="BN112:BQ112"/>
    <mergeCell ref="T121:W121"/>
    <mergeCell ref="AB121:AE121"/>
    <mergeCell ref="AJ121:AM121"/>
    <mergeCell ref="BF123:BI123"/>
    <mergeCell ref="BN123:BQ123"/>
    <mergeCell ref="BF111:BI111"/>
    <mergeCell ref="BN111:BQ111"/>
    <mergeCell ref="BV111:BY111"/>
    <mergeCell ref="B114:AO114"/>
    <mergeCell ref="BF124:BP124"/>
    <mergeCell ref="T111:W111"/>
    <mergeCell ref="AB111:AE111"/>
    <mergeCell ref="AJ111:AM111"/>
    <mergeCell ref="T112:W112"/>
    <mergeCell ref="AB112:AE112"/>
    <mergeCell ref="AJ112:AM112"/>
    <mergeCell ref="T125:W125"/>
    <mergeCell ref="AB125:AE125"/>
    <mergeCell ref="AJ125:AM125"/>
    <mergeCell ref="BF116:BJ117"/>
    <mergeCell ref="BM116:BR117"/>
    <mergeCell ref="T122:W122"/>
    <mergeCell ref="AB122:AE122"/>
    <mergeCell ref="AJ122:AM122"/>
    <mergeCell ref="T123:W123"/>
    <mergeCell ref="AB123:AE123"/>
    <mergeCell ref="AJ123:AM123"/>
    <mergeCell ref="T124:W124"/>
    <mergeCell ref="AB124:AE124"/>
    <mergeCell ref="AJ124:AM124"/>
    <mergeCell ref="T116:X117"/>
    <mergeCell ref="AA116:AF117"/>
    <mergeCell ref="AI116:AM117"/>
    <mergeCell ref="T119:W119"/>
    <mergeCell ref="AB119:AE119"/>
    <mergeCell ref="AJ119:AM119"/>
    <mergeCell ref="U95:AO96"/>
    <mergeCell ref="B95:T96"/>
    <mergeCell ref="BV123:BY123"/>
    <mergeCell ref="BU116:BY117"/>
    <mergeCell ref="BF119:BI119"/>
    <mergeCell ref="BN119:BQ119"/>
    <mergeCell ref="BV119:BY119"/>
    <mergeCell ref="BF121:BI121"/>
    <mergeCell ref="BN121:BQ121"/>
    <mergeCell ref="BV121:BY121"/>
    <mergeCell ref="BF122:BI122"/>
    <mergeCell ref="BN122:BQ122"/>
    <mergeCell ref="BV122:BY122"/>
    <mergeCell ref="BV112:BY112"/>
    <mergeCell ref="T105:X106"/>
    <mergeCell ref="AA105:AF106"/>
    <mergeCell ref="AI105:AM106"/>
    <mergeCell ref="BU105:BY106"/>
    <mergeCell ref="BF108:BI108"/>
    <mergeCell ref="BN108:BQ108"/>
    <mergeCell ref="BV108:BY108"/>
    <mergeCell ref="BF110:BI110"/>
    <mergeCell ref="BN110:BQ110"/>
    <mergeCell ref="BV110:BY110"/>
    <mergeCell ref="U55:AS55"/>
    <mergeCell ref="U56:AS56"/>
    <mergeCell ref="U57:Y57"/>
    <mergeCell ref="Z57:AD57"/>
    <mergeCell ref="AE57:AI57"/>
    <mergeCell ref="AJ57:AN57"/>
    <mergeCell ref="AO57:AS57"/>
    <mergeCell ref="B58:S58"/>
    <mergeCell ref="U58:Y58"/>
    <mergeCell ref="Z58:AD58"/>
    <mergeCell ref="AE58:AI58"/>
    <mergeCell ref="AJ58:AN58"/>
    <mergeCell ref="AO58:AS58"/>
    <mergeCell ref="B59:S59"/>
    <mergeCell ref="U59:Y59"/>
    <mergeCell ref="Z59:AD59"/>
    <mergeCell ref="AE59:AI59"/>
    <mergeCell ref="AJ59:AN59"/>
    <mergeCell ref="AO59:AS59"/>
    <mergeCell ref="B60:S60"/>
    <mergeCell ref="U60:Y60"/>
    <mergeCell ref="Z60:AD60"/>
    <mergeCell ref="AE60:AI60"/>
    <mergeCell ref="AJ60:AN60"/>
    <mergeCell ref="AO60:AS60"/>
    <mergeCell ref="B61:S61"/>
    <mergeCell ref="U61:Y61"/>
    <mergeCell ref="Z61:AD61"/>
    <mergeCell ref="AE61:AI61"/>
    <mergeCell ref="AJ61:AN61"/>
    <mergeCell ref="AO61:AS61"/>
    <mergeCell ref="B62:S62"/>
    <mergeCell ref="U62:Y62"/>
    <mergeCell ref="Z62:AD62"/>
    <mergeCell ref="AE62:AI62"/>
    <mergeCell ref="AJ62:AN62"/>
    <mergeCell ref="AO62:AS62"/>
  </mergeCells>
  <conditionalFormatting sqref="U100:Y101 T108:W112 T119:W125 AJ108:AM112 AJ119:AM125 BT100:BX101 BF108:BI112 BV108:BY112 BF119:BI123 BV119:BY123">
    <cfRule type="colorScale" priority="2">
      <colorScale>
        <cfvo type="min"/>
        <cfvo type="percentile" val="50"/>
        <cfvo type="max"/>
        <color rgb="FFF8696B"/>
        <color rgb="FFFFEB84"/>
        <color rgb="FF63BE7B"/>
      </colorScale>
    </cfRule>
  </conditionalFormatting>
  <conditionalFormatting sqref="AV100:AZ100 AB108:AE112 BN108:BQ112 AB119:AE125 BN119:BQ123">
    <cfRule type="colorScale" priority="1">
      <colorScale>
        <cfvo type="min"/>
        <cfvo type="percentile" val="50"/>
        <cfvo type="max"/>
        <color rgb="FF63BE7B"/>
        <color rgb="FFFFEB84"/>
        <color rgb="FFF8696B"/>
      </colorScale>
    </cfRule>
  </conditionalFormatting>
  <dataValidations disablePrompts="1" count="1">
    <dataValidation allowBlank="1" showErrorMessage="1" sqref="Y2:Y4" xr:uid="{24A63D5B-D121-4FB4-9570-EE7CB9890D51}"/>
  </dataValidations>
  <pageMargins left="0.31496062992125984" right="0.31496062992125984" top="0.39370078740157483" bottom="0.39370078740157483" header="0.23622047244094491" footer="0.23622047244094491"/>
  <pageSetup paperSize="9" scale="55" orientation="landscape" r:id="rId1"/>
  <headerFooter>
    <oddFooter>&amp;L&amp;CPage &amp;P sur &amp;N&amp;R</oddFooter>
  </headerFooter>
  <rowBreaks count="2" manualBreakCount="2">
    <brk id="53" max="16383" man="1"/>
    <brk id="92"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B171D-2573-4AFD-9C71-AE3F84ADD372}">
  <dimension ref="B1:N53"/>
  <sheetViews>
    <sheetView showGridLines="0" zoomScale="85" zoomScaleNormal="85" zoomScaleSheetLayoutView="55" workbookViewId="0">
      <pane xSplit="3" ySplit="8" topLeftCell="D39" activePane="bottomRight" state="frozen"/>
      <selection pane="bottomRight" activeCell="G17" sqref="G17"/>
      <selection pane="bottomLeft" activeCell="A9" sqref="A9"/>
      <selection pane="topRight" activeCell="D1" sqref="D1"/>
    </sheetView>
  </sheetViews>
  <sheetFormatPr defaultColWidth="8.7109375" defaultRowHeight="14.45"/>
  <cols>
    <col min="1" max="1" width="2" style="14" customWidth="1"/>
    <col min="2" max="2" width="15.7109375" style="14" customWidth="1"/>
    <col min="3" max="3" width="28.28515625" style="14" customWidth="1"/>
    <col min="4" max="4" width="5.140625" style="14" customWidth="1"/>
    <col min="5" max="5" width="55.140625" style="14" customWidth="1"/>
    <col min="6" max="6" width="23.140625" style="14" customWidth="1"/>
    <col min="7" max="7" width="47.5703125" style="14" customWidth="1"/>
    <col min="8" max="8" width="20.140625" style="14" customWidth="1"/>
    <col min="9" max="9" width="37.7109375" style="14" customWidth="1"/>
    <col min="10" max="10" width="3.28515625" style="14" customWidth="1"/>
    <col min="11" max="11" width="25" style="18" customWidth="1"/>
    <col min="12" max="12" width="20.28515625" style="14" customWidth="1"/>
    <col min="13" max="13" width="20.28515625" style="19" customWidth="1"/>
    <col min="14" max="14" width="28.7109375" style="20" customWidth="1"/>
    <col min="15" max="15" width="5" style="14" customWidth="1"/>
    <col min="16" max="16" width="43.5703125" style="14" customWidth="1"/>
    <col min="17" max="17" width="24.7109375" style="14" customWidth="1"/>
    <col min="18" max="18" width="16.28515625" style="14" customWidth="1"/>
    <col min="19" max="25" width="10.5703125" style="14" customWidth="1"/>
    <col min="26" max="26" width="3.7109375" style="14" customWidth="1"/>
    <col min="27" max="63" width="10.5703125" style="14" customWidth="1"/>
    <col min="64" max="16384" width="8.7109375" style="14"/>
  </cols>
  <sheetData>
    <row r="1" spans="2:14" s="75" customFormat="1" ht="16.149999999999999" customHeight="1">
      <c r="B1" s="74" t="s">
        <v>112</v>
      </c>
      <c r="M1" s="76"/>
      <c r="N1" s="77"/>
    </row>
    <row r="2" spans="2:14" s="75" customFormat="1" ht="16.149999999999999" customHeight="1">
      <c r="B2" s="553" t="s">
        <v>367</v>
      </c>
      <c r="C2" s="553"/>
      <c r="D2" s="553"/>
      <c r="E2" s="553"/>
      <c r="F2" s="98"/>
      <c r="G2" s="70" t="s">
        <v>114</v>
      </c>
      <c r="H2" s="561" t="str">
        <f>'Étapes 1 et 2 - Évaluer et séle'!F2</f>
        <v>Insérer le nom du parc</v>
      </c>
      <c r="I2" s="562"/>
      <c r="M2" s="76"/>
      <c r="N2" s="77"/>
    </row>
    <row r="3" spans="2:14" s="75" customFormat="1" ht="16.149999999999999" customHeight="1">
      <c r="B3" s="553"/>
      <c r="C3" s="553"/>
      <c r="D3" s="553"/>
      <c r="E3" s="553"/>
      <c r="F3" s="264"/>
      <c r="G3" s="70" t="s">
        <v>368</v>
      </c>
      <c r="H3" s="563" t="s">
        <v>369</v>
      </c>
      <c r="I3" s="564"/>
      <c r="M3" s="76"/>
      <c r="N3" s="77"/>
    </row>
    <row r="4" spans="2:14" s="75" customFormat="1" ht="14.65" customHeight="1">
      <c r="B4" s="553"/>
      <c r="C4" s="553"/>
      <c r="D4" s="553"/>
      <c r="E4" s="553"/>
      <c r="F4" s="98"/>
      <c r="G4" s="70" t="s">
        <v>370</v>
      </c>
      <c r="H4" s="565" t="s">
        <v>371</v>
      </c>
      <c r="I4" s="566"/>
      <c r="M4" s="76"/>
      <c r="N4" s="77"/>
    </row>
    <row r="5" spans="2:14" s="75" customFormat="1" ht="9" customHeight="1">
      <c r="B5" s="553"/>
      <c r="C5" s="553"/>
      <c r="D5" s="553"/>
      <c r="E5" s="553"/>
      <c r="F5" s="93"/>
      <c r="H5" s="72"/>
      <c r="M5" s="76"/>
      <c r="N5" s="77"/>
    </row>
    <row r="6" spans="2:14" s="15" customFormat="1" ht="8.1" customHeight="1">
      <c r="M6" s="16"/>
      <c r="N6" s="17"/>
    </row>
    <row r="7" spans="2:14" ht="18.399999999999999" customHeight="1">
      <c r="B7" s="559" t="s">
        <v>372</v>
      </c>
      <c r="C7" s="559" t="s">
        <v>373</v>
      </c>
      <c r="D7" s="554" t="s">
        <v>374</v>
      </c>
      <c r="E7" s="555"/>
      <c r="F7" s="555"/>
      <c r="G7" s="555"/>
      <c r="H7" s="556"/>
      <c r="I7" s="551" t="s">
        <v>375</v>
      </c>
      <c r="K7" s="14"/>
      <c r="M7" s="14"/>
      <c r="N7" s="14"/>
    </row>
    <row r="8" spans="2:14" ht="20.65" customHeight="1">
      <c r="B8" s="560"/>
      <c r="C8" s="560"/>
      <c r="D8" s="557" t="s">
        <v>376</v>
      </c>
      <c r="E8" s="558"/>
      <c r="F8" s="99" t="s">
        <v>377</v>
      </c>
      <c r="G8" s="99" t="s">
        <v>378</v>
      </c>
      <c r="H8" s="99" t="s">
        <v>379</v>
      </c>
      <c r="I8" s="552"/>
      <c r="K8" s="14"/>
      <c r="M8" s="14"/>
      <c r="N8" s="14"/>
    </row>
    <row r="9" spans="2:14">
      <c r="K9" s="14"/>
      <c r="M9" s="14"/>
      <c r="N9" s="14"/>
    </row>
    <row r="10" spans="2:14" ht="30" customHeight="1">
      <c r="B10" s="549"/>
      <c r="C10" s="549"/>
      <c r="D10" s="185" t="s">
        <v>380</v>
      </c>
      <c r="E10" s="95"/>
      <c r="F10" s="97"/>
      <c r="G10" s="97"/>
      <c r="H10" s="97"/>
      <c r="I10" s="94"/>
      <c r="K10" s="14"/>
      <c r="M10" s="14"/>
      <c r="N10" s="14"/>
    </row>
    <row r="11" spans="2:14" ht="30" customHeight="1">
      <c r="B11" s="549"/>
      <c r="C11" s="549"/>
      <c r="D11" s="97" t="s">
        <v>381</v>
      </c>
      <c r="E11" s="94"/>
      <c r="F11" s="97"/>
      <c r="G11" s="97"/>
      <c r="H11" s="97"/>
      <c r="I11" s="94"/>
      <c r="K11" s="14"/>
      <c r="M11" s="14"/>
      <c r="N11" s="14"/>
    </row>
    <row r="12" spans="2:14" ht="30" customHeight="1">
      <c r="B12" s="549"/>
      <c r="C12" s="549"/>
      <c r="D12" s="97" t="s">
        <v>382</v>
      </c>
      <c r="E12" s="94"/>
      <c r="F12" s="97"/>
      <c r="G12" s="97"/>
      <c r="H12" s="97"/>
      <c r="I12" s="94"/>
      <c r="K12" s="14"/>
      <c r="M12" s="14"/>
      <c r="N12" s="14"/>
    </row>
    <row r="13" spans="2:14" ht="30" customHeight="1">
      <c r="B13" s="549"/>
      <c r="C13" s="549"/>
      <c r="D13" s="97" t="s">
        <v>383</v>
      </c>
      <c r="E13" s="94"/>
      <c r="F13" s="97"/>
      <c r="G13" s="97"/>
      <c r="H13" s="97"/>
      <c r="I13" s="94"/>
      <c r="K13" s="14"/>
      <c r="M13" s="14"/>
      <c r="N13" s="14"/>
    </row>
    <row r="14" spans="2:14" ht="30" customHeight="1">
      <c r="B14" s="549"/>
      <c r="C14" s="550"/>
      <c r="D14" s="185" t="s">
        <v>380</v>
      </c>
      <c r="E14" s="95"/>
      <c r="F14" s="97"/>
      <c r="G14" s="97"/>
      <c r="H14" s="97"/>
      <c r="I14" s="94"/>
    </row>
    <row r="15" spans="2:14" ht="30" customHeight="1">
      <c r="B15" s="549"/>
      <c r="C15" s="549"/>
      <c r="D15" s="97" t="s">
        <v>381</v>
      </c>
      <c r="E15" s="94"/>
      <c r="F15" s="97"/>
      <c r="G15" s="97"/>
      <c r="H15" s="97"/>
      <c r="I15" s="94"/>
    </row>
    <row r="16" spans="2:14" ht="30" customHeight="1">
      <c r="B16" s="549"/>
      <c r="C16" s="549"/>
      <c r="D16" s="97" t="s">
        <v>382</v>
      </c>
      <c r="E16" s="94"/>
      <c r="F16" s="97"/>
      <c r="G16" s="97"/>
      <c r="H16" s="97"/>
      <c r="I16" s="94"/>
    </row>
    <row r="17" spans="2:14" ht="30" customHeight="1">
      <c r="B17" s="549"/>
      <c r="C17" s="549"/>
      <c r="D17" s="97" t="s">
        <v>383</v>
      </c>
      <c r="E17" s="94"/>
      <c r="F17" s="97"/>
      <c r="G17" s="97"/>
      <c r="H17" s="97"/>
      <c r="I17" s="94"/>
    </row>
    <row r="19" spans="2:14" s="189" customFormat="1" ht="30" customHeight="1">
      <c r="B19" s="549"/>
      <c r="C19" s="550"/>
      <c r="D19" s="185" t="s">
        <v>380</v>
      </c>
      <c r="E19" s="186"/>
      <c r="F19" s="187"/>
      <c r="G19" s="187"/>
      <c r="H19" s="187"/>
      <c r="I19" s="188"/>
      <c r="M19" s="190"/>
      <c r="N19" s="191"/>
    </row>
    <row r="20" spans="2:14" ht="30" customHeight="1">
      <c r="B20" s="549"/>
      <c r="C20" s="549"/>
      <c r="D20" s="97" t="s">
        <v>381</v>
      </c>
      <c r="E20" s="94"/>
      <c r="F20" s="97"/>
      <c r="G20" s="97"/>
      <c r="H20" s="97"/>
      <c r="I20" s="94"/>
    </row>
    <row r="21" spans="2:14" ht="30" customHeight="1">
      <c r="B21" s="549"/>
      <c r="C21" s="549"/>
      <c r="D21" s="97" t="s">
        <v>382</v>
      </c>
      <c r="E21" s="94"/>
      <c r="F21" s="97"/>
      <c r="G21" s="97"/>
      <c r="H21" s="97"/>
      <c r="I21" s="94"/>
    </row>
    <row r="22" spans="2:14" ht="30" customHeight="1">
      <c r="B22" s="549"/>
      <c r="C22" s="549"/>
      <c r="D22" s="97" t="s">
        <v>383</v>
      </c>
      <c r="E22" s="94"/>
      <c r="F22" s="97"/>
      <c r="G22" s="97"/>
      <c r="H22" s="97"/>
      <c r="I22" s="94"/>
    </row>
    <row r="23" spans="2:14" ht="30" customHeight="1">
      <c r="B23" s="549"/>
      <c r="C23" s="550"/>
      <c r="D23" s="96" t="s">
        <v>384</v>
      </c>
      <c r="E23" s="95"/>
      <c r="F23" s="97"/>
      <c r="G23" s="97"/>
      <c r="H23" s="97"/>
      <c r="I23" s="94"/>
    </row>
    <row r="24" spans="2:14" ht="30" customHeight="1">
      <c r="B24" s="549"/>
      <c r="C24" s="549"/>
      <c r="D24" s="97" t="s">
        <v>381</v>
      </c>
      <c r="E24" s="94"/>
      <c r="F24" s="97"/>
      <c r="G24" s="97"/>
      <c r="H24" s="97"/>
      <c r="I24" s="94"/>
    </row>
    <row r="25" spans="2:14" ht="30" customHeight="1">
      <c r="B25" s="549"/>
      <c r="C25" s="549"/>
      <c r="D25" s="97" t="s">
        <v>382</v>
      </c>
      <c r="E25" s="94"/>
      <c r="F25" s="97"/>
      <c r="G25" s="97"/>
      <c r="H25" s="97"/>
      <c r="I25" s="94"/>
    </row>
    <row r="26" spans="2:14" ht="30" customHeight="1">
      <c r="B26" s="549"/>
      <c r="C26" s="549"/>
      <c r="D26" s="97" t="s">
        <v>383</v>
      </c>
      <c r="E26" s="94"/>
      <c r="F26" s="97"/>
      <c r="G26" s="97"/>
      <c r="H26" s="97"/>
      <c r="I26" s="94"/>
    </row>
    <row r="28" spans="2:14" ht="30" customHeight="1">
      <c r="B28" s="549"/>
      <c r="C28" s="550"/>
      <c r="D28" s="96" t="s">
        <v>384</v>
      </c>
      <c r="E28" s="95"/>
      <c r="F28" s="97"/>
      <c r="G28" s="97"/>
      <c r="H28" s="97"/>
      <c r="I28" s="94"/>
    </row>
    <row r="29" spans="2:14" ht="30" customHeight="1">
      <c r="B29" s="549"/>
      <c r="C29" s="549"/>
      <c r="D29" s="97" t="s">
        <v>381</v>
      </c>
      <c r="E29" s="94"/>
      <c r="F29" s="97"/>
      <c r="G29" s="97"/>
      <c r="H29" s="97"/>
      <c r="I29" s="94"/>
    </row>
    <row r="30" spans="2:14" ht="30" customHeight="1">
      <c r="B30" s="549"/>
      <c r="C30" s="549"/>
      <c r="D30" s="97" t="s">
        <v>382</v>
      </c>
      <c r="E30" s="94"/>
      <c r="F30" s="97"/>
      <c r="G30" s="97"/>
      <c r="H30" s="97"/>
      <c r="I30" s="94"/>
    </row>
    <row r="31" spans="2:14" ht="30" customHeight="1">
      <c r="B31" s="549"/>
      <c r="C31" s="549"/>
      <c r="D31" s="97" t="s">
        <v>383</v>
      </c>
      <c r="E31" s="94"/>
      <c r="F31" s="97"/>
      <c r="G31" s="97"/>
      <c r="H31" s="97"/>
      <c r="I31" s="94"/>
    </row>
    <row r="32" spans="2:14" ht="30" customHeight="1">
      <c r="B32" s="549"/>
      <c r="C32" s="550"/>
      <c r="D32" s="96" t="s">
        <v>384</v>
      </c>
      <c r="E32" s="95"/>
      <c r="F32" s="97"/>
      <c r="G32" s="97"/>
      <c r="H32" s="97"/>
      <c r="I32" s="94"/>
    </row>
    <row r="33" spans="2:9" ht="30" customHeight="1">
      <c r="B33" s="549"/>
      <c r="C33" s="549"/>
      <c r="D33" s="97" t="s">
        <v>381</v>
      </c>
      <c r="E33" s="94"/>
      <c r="F33" s="97"/>
      <c r="G33" s="97"/>
      <c r="H33" s="97"/>
      <c r="I33" s="94"/>
    </row>
    <row r="34" spans="2:9" ht="30" customHeight="1">
      <c r="B34" s="549"/>
      <c r="C34" s="549"/>
      <c r="D34" s="97" t="s">
        <v>382</v>
      </c>
      <c r="E34" s="94"/>
      <c r="F34" s="97"/>
      <c r="G34" s="97"/>
      <c r="H34" s="97"/>
      <c r="I34" s="94"/>
    </row>
    <row r="35" spans="2:9" ht="30" customHeight="1">
      <c r="B35" s="549"/>
      <c r="C35" s="549"/>
      <c r="D35" s="97" t="s">
        <v>383</v>
      </c>
      <c r="E35" s="94"/>
      <c r="F35" s="97"/>
      <c r="G35" s="97"/>
      <c r="H35" s="97"/>
      <c r="I35" s="94"/>
    </row>
    <row r="37" spans="2:9" ht="30" customHeight="1">
      <c r="B37" s="549"/>
      <c r="C37" s="550"/>
      <c r="D37" s="96" t="s">
        <v>384</v>
      </c>
      <c r="E37" s="95"/>
      <c r="F37" s="97"/>
      <c r="G37" s="97"/>
      <c r="H37" s="97"/>
      <c r="I37" s="94"/>
    </row>
    <row r="38" spans="2:9" ht="30" customHeight="1">
      <c r="B38" s="549"/>
      <c r="C38" s="549"/>
      <c r="D38" s="97" t="s">
        <v>381</v>
      </c>
      <c r="E38" s="94"/>
      <c r="F38" s="97"/>
      <c r="G38" s="97"/>
      <c r="H38" s="97"/>
      <c r="I38" s="94"/>
    </row>
    <row r="39" spans="2:9" ht="30" customHeight="1">
      <c r="B39" s="549"/>
      <c r="C39" s="549"/>
      <c r="D39" s="97" t="s">
        <v>382</v>
      </c>
      <c r="E39" s="94"/>
      <c r="F39" s="97"/>
      <c r="G39" s="97"/>
      <c r="H39" s="97"/>
      <c r="I39" s="94"/>
    </row>
    <row r="40" spans="2:9" ht="30" customHeight="1">
      <c r="B40" s="549"/>
      <c r="C40" s="549"/>
      <c r="D40" s="97" t="s">
        <v>383</v>
      </c>
      <c r="E40" s="94"/>
      <c r="F40" s="97"/>
      <c r="G40" s="97"/>
      <c r="H40" s="97"/>
      <c r="I40" s="94"/>
    </row>
    <row r="41" spans="2:9" ht="30" customHeight="1">
      <c r="B41" s="549"/>
      <c r="C41" s="550"/>
      <c r="D41" s="96" t="s">
        <v>384</v>
      </c>
      <c r="E41" s="95"/>
      <c r="F41" s="97"/>
      <c r="G41" s="97"/>
      <c r="H41" s="97"/>
      <c r="I41" s="94"/>
    </row>
    <row r="42" spans="2:9" ht="30" customHeight="1">
      <c r="B42" s="549"/>
      <c r="C42" s="549"/>
      <c r="D42" s="97" t="s">
        <v>381</v>
      </c>
      <c r="E42" s="94"/>
      <c r="F42" s="97"/>
      <c r="G42" s="97"/>
      <c r="H42" s="97"/>
      <c r="I42" s="94"/>
    </row>
    <row r="43" spans="2:9" ht="30" customHeight="1">
      <c r="B43" s="549"/>
      <c r="C43" s="549"/>
      <c r="D43" s="97" t="s">
        <v>382</v>
      </c>
      <c r="E43" s="94"/>
      <c r="F43" s="97"/>
      <c r="G43" s="97"/>
      <c r="H43" s="97"/>
      <c r="I43" s="94"/>
    </row>
    <row r="44" spans="2:9" ht="30" customHeight="1">
      <c r="B44" s="549"/>
      <c r="C44" s="549"/>
      <c r="D44" s="97" t="s">
        <v>383</v>
      </c>
      <c r="E44" s="94"/>
      <c r="F44" s="97"/>
      <c r="G44" s="97"/>
      <c r="H44" s="97"/>
      <c r="I44" s="94"/>
    </row>
    <row r="46" spans="2:9" ht="30" customHeight="1">
      <c r="B46" s="549"/>
      <c r="C46" s="550"/>
      <c r="D46" s="96" t="s">
        <v>384</v>
      </c>
      <c r="E46" s="95"/>
      <c r="F46" s="97"/>
      <c r="G46" s="97"/>
      <c r="H46" s="97"/>
      <c r="I46" s="94"/>
    </row>
    <row r="47" spans="2:9" ht="30" customHeight="1">
      <c r="B47" s="549"/>
      <c r="C47" s="549"/>
      <c r="D47" s="97" t="s">
        <v>381</v>
      </c>
      <c r="E47" s="94"/>
      <c r="F47" s="97"/>
      <c r="G47" s="97"/>
      <c r="H47" s="97"/>
      <c r="I47" s="94"/>
    </row>
    <row r="48" spans="2:9" ht="30" customHeight="1">
      <c r="B48" s="549"/>
      <c r="C48" s="549"/>
      <c r="D48" s="97" t="s">
        <v>382</v>
      </c>
      <c r="E48" s="94"/>
      <c r="F48" s="97"/>
      <c r="G48" s="97"/>
      <c r="H48" s="97"/>
      <c r="I48" s="94"/>
    </row>
    <row r="49" spans="2:9" ht="30" customHeight="1">
      <c r="B49" s="549"/>
      <c r="C49" s="549"/>
      <c r="D49" s="97" t="s">
        <v>383</v>
      </c>
      <c r="E49" s="94"/>
      <c r="F49" s="97"/>
      <c r="G49" s="97"/>
      <c r="H49" s="97"/>
      <c r="I49" s="94"/>
    </row>
    <row r="50" spans="2:9" ht="30" customHeight="1">
      <c r="B50" s="549"/>
      <c r="C50" s="550"/>
      <c r="D50" s="96" t="s">
        <v>384</v>
      </c>
      <c r="E50" s="95"/>
      <c r="F50" s="97"/>
      <c r="G50" s="97"/>
      <c r="H50" s="97"/>
      <c r="I50" s="94"/>
    </row>
    <row r="51" spans="2:9" ht="30" customHeight="1">
      <c r="B51" s="549"/>
      <c r="C51" s="549"/>
      <c r="D51" s="97" t="s">
        <v>381</v>
      </c>
      <c r="E51" s="94"/>
      <c r="F51" s="97"/>
      <c r="G51" s="97"/>
      <c r="H51" s="97"/>
      <c r="I51" s="94"/>
    </row>
    <row r="52" spans="2:9" ht="30" customHeight="1">
      <c r="B52" s="549"/>
      <c r="C52" s="549"/>
      <c r="D52" s="97" t="s">
        <v>382</v>
      </c>
      <c r="E52" s="94"/>
      <c r="F52" s="97"/>
      <c r="G52" s="97"/>
      <c r="H52" s="97"/>
      <c r="I52" s="94"/>
    </row>
    <row r="53" spans="2:9" ht="30" customHeight="1">
      <c r="B53" s="549"/>
      <c r="C53" s="549"/>
      <c r="D53" s="97" t="s">
        <v>383</v>
      </c>
      <c r="E53" s="94"/>
      <c r="F53" s="97"/>
      <c r="G53" s="97"/>
      <c r="H53" s="97"/>
      <c r="I53" s="94"/>
    </row>
  </sheetData>
  <mergeCells count="29">
    <mergeCell ref="B50:B53"/>
    <mergeCell ref="C50:C53"/>
    <mergeCell ref="B37:B40"/>
    <mergeCell ref="C37:C40"/>
    <mergeCell ref="B41:B44"/>
    <mergeCell ref="C41:C44"/>
    <mergeCell ref="B46:B49"/>
    <mergeCell ref="C46:C49"/>
    <mergeCell ref="H2:I2"/>
    <mergeCell ref="H3:I3"/>
    <mergeCell ref="H4:I4"/>
    <mergeCell ref="B23:B26"/>
    <mergeCell ref="C23:C26"/>
    <mergeCell ref="B32:B35"/>
    <mergeCell ref="C32:C35"/>
    <mergeCell ref="I7:I8"/>
    <mergeCell ref="B2:E5"/>
    <mergeCell ref="B14:B17"/>
    <mergeCell ref="C14:C17"/>
    <mergeCell ref="B28:B31"/>
    <mergeCell ref="C28:C31"/>
    <mergeCell ref="B10:B13"/>
    <mergeCell ref="C10:C13"/>
    <mergeCell ref="B19:B22"/>
    <mergeCell ref="C19:C22"/>
    <mergeCell ref="D7:H7"/>
    <mergeCell ref="D8:E8"/>
    <mergeCell ref="B7:B8"/>
    <mergeCell ref="C7:C8"/>
  </mergeCells>
  <dataValidations disablePrompts="1" count="1">
    <dataValidation allowBlank="1" showErrorMessage="1" sqref="H3" xr:uid="{E7EAB825-416F-4973-AF5A-C67E1B38885D}"/>
  </dataValidations>
  <pageMargins left="0.39370078740157483" right="0.39370078740157483" top="0.39370078740157483" bottom="0.39370078740157483" header="0.23622047244094491" footer="0.23622047244094491"/>
  <pageSetup paperSize="9" scale="65" orientation="landscape" r:id="rId1"/>
  <headerFooter>
    <oddFooter>&amp;L&amp;CPage &amp;P sur &amp;N&amp;R</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DAC5588D271B4E8BC70D84495BC6F3" ma:contentTypeVersion="13" ma:contentTypeDescription="Create a new document." ma:contentTypeScope="" ma:versionID="ad9fae0f5bece84912bb44ba73e39a17">
  <xsd:schema xmlns:xsd="http://www.w3.org/2001/XMLSchema" xmlns:xs="http://www.w3.org/2001/XMLSchema" xmlns:p="http://schemas.microsoft.com/office/2006/metadata/properties" xmlns:ns2="6510a123-a22d-45fe-a9be-6395c3c28992" xmlns:ns3="90c6255d-9e7a-4746-84ca-93002cf79953" targetNamespace="http://schemas.microsoft.com/office/2006/metadata/properties" ma:root="true" ma:fieldsID="d0ffadde4f4493531bb82e250fc7e462" ns2:_="" ns3:_="">
    <xsd:import namespace="6510a123-a22d-45fe-a9be-6395c3c28992"/>
    <xsd:import namespace="90c6255d-9e7a-4746-84ca-93002cf7995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SearchProperties" minOccurs="0"/>
                <xsd:element ref="ns2:lcf76f155ced4ddcb4097134ff3c332f"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10a123-a22d-45fe-a9be-6395c3c2899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3a2faa4b-a4e7-430d-a263-e7e8206ae336"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0c6255d-9e7a-4746-84ca-93002cf79953"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90c6255d-9e7a-4746-84ca-93002cf79953">
      <UserInfo>
        <DisplayName/>
        <AccountId xsi:nil="true"/>
        <AccountType/>
      </UserInfo>
    </SharedWithUsers>
    <lcf76f155ced4ddcb4097134ff3c332f xmlns="6510a123-a22d-45fe-a9be-6395c3c2899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797543F-AFA5-449D-9553-F3D6E5FF498C}"/>
</file>

<file path=customXml/itemProps2.xml><?xml version="1.0" encoding="utf-8"?>
<ds:datastoreItem xmlns:ds="http://schemas.openxmlformats.org/officeDocument/2006/customXml" ds:itemID="{9218F301-9F7B-4551-AD51-737C787E0341}"/>
</file>

<file path=customXml/itemProps3.xml><?xml version="1.0" encoding="utf-8"?>
<ds:datastoreItem xmlns:ds="http://schemas.openxmlformats.org/officeDocument/2006/customXml" ds:itemID="{31C920E8-DA26-41E4-B5EF-A35AC94AE94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UNIDO</dc:creator>
  <cp:keywords/>
  <dc:description/>
  <cp:lastModifiedBy>Utilisateur invité</cp:lastModifiedBy>
  <cp:revision/>
  <dcterms:created xsi:type="dcterms:W3CDTF">2017-09-26T06:12:45Z</dcterms:created>
  <dcterms:modified xsi:type="dcterms:W3CDTF">2024-12-05T10:33:55Z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0x0101007BDAC5588D271B4E8BC70D84495BC6F3</vt:lpwstr>
  </property>
  <property fmtid="{D5CDD505-2E9C-101B-9397-08002B2CF9AE}" pid="4" name="_SourceUrl">
    <vt:lpwstr/>
  </property>
  <property fmtid="{D5CDD505-2E9C-101B-9397-08002B2CF9AE}" pid="5" name="_SharedFileIndex">
    <vt:lpwstr/>
  </property>
  <property fmtid="{D5CDD505-2E9C-101B-9397-08002B2CF9AE}" pid="6" name="ComplianceAssetId">
    <vt:lpwstr/>
  </property>
  <property fmtid="{D5CDD505-2E9C-101B-9397-08002B2CF9AE}" pid="7" name="_ExtendedDescription">
    <vt:lpwstr/>
  </property>
  <property fmtid="{D5CDD505-2E9C-101B-9397-08002B2CF9AE}" pid="8" name="TriggerFlowInfo">
    <vt:lpwstr/>
  </property>
</Properties>
</file>