
<file path=[Content_Types].xml><?xml version="1.0" encoding="utf-8"?>
<Types xmlns="http://schemas.openxmlformats.org/package/2006/content-types">
  <Default Extension="emf" ContentType="image/x-emf"/>
  <Default Extension="png" ContentType="image/png"/>
  <Default Extension="jpeg" ContentType="image/jpeg"/>
  <Default Extension="wdp" ContentType="image/vnd.ms-photo"/>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1600" windowHeight="10800" tabRatio="864" activeTab="1"/>
  </bookViews>
  <sheets>
    <sheet name="说明" sheetId="12" r:id="rId1"/>
    <sheet name="1. 生态工业园区发展机会监测" sheetId="10" r:id="rId2"/>
    <sheet name="2. 影响汇总" sheetId="11" r:id="rId3"/>
  </sheets>
  <definedNames>
    <definedName name="_xlnm.Print_Area" localSheetId="1">'1. 生态工业园区发展机会监测'!$A$1:$AF$71</definedName>
    <definedName name="_xlnm.Print_Area" localSheetId="2">'2. 影响汇总'!$A$1:$E$47</definedName>
    <definedName name="_xlnm.Print_Area" localSheetId="0">说明!$A$1:$CC$116</definedName>
    <definedName name="_xlnm.Print_Titles" localSheetId="1">'1. 生态工业园区发展机会监测'!$B:$D,'1. 生态工业园区发展机会监测'!$8:$10</definedName>
  </definedNames>
  <calcPr calcId="144525"/>
</workbook>
</file>

<file path=xl/sharedStrings.xml><?xml version="1.0" encoding="utf-8"?>
<sst xmlns="http://schemas.openxmlformats.org/spreadsheetml/2006/main" count="334" uniqueCount="175">
  <si>
    <t>生态工业园区发展机会监测工具</t>
  </si>
  <si>
    <t>采用此工具的理由</t>
  </si>
  <si>
    <t>生态工业园区（EIP）项目只有产生具体成果和实质性影响才算完全成功。因此，以标准化和系统性的方式对项目取得的成果实施监测具有重要的意义，对于以项目执行为核心重点的发展组织（如工发组织）而言尤其如此。
生态工业园区发展机会可涵盖旨在改善工业园区以及园区入驻企业经济、环境和社会绩效的范围广泛的项目干预措施。
生态工业园区干预措施可重点关注产业协同的识别和实现，其中包括：
• 供应商与客户之间的供应协同和协同定位：各企业在供应链中的协同定位和集群化，以发挥规模经济的效益并降低交易/运输成本与影响
• 公用设施的协同与基础设施的共享：公用事业基础设施的共享利用，主要是水和能源的供应与回收（例如水回收，能源热电联产以及余热利用）
• 副产品的协同与废物交换：一家工厂利用先前经另一家工厂处置过的（固体，液体或气体）副产品来生产有价值的副产品 
• 服务的协同：同一工业领域内的企业之间共享服务和活动（例如员工的联合培训以及维修承包商的共享）
• 城市与工业化的协同：企业与城市之间在材料、废物、能源以及水流的收集、加工和再利用方面的相互联系与协作</t>
  </si>
  <si>
    <t>此工具的目标</t>
  </si>
  <si>
    <t>各工业园区在国际/国别发展项目支持下可确认并实现若干生态工业园区发展机会，此工具旨在对各园区通过相关发展机会节约的资源以及产生的影响进行监测和报告。</t>
  </si>
  <si>
    <t>步骤和说明</t>
  </si>
  <si>
    <t>此工具旨在供国际发展机构（如工发组织工作人员）和执行生态工业园区项目的服务提供商（如国家清洁生产中心）使用。本工具的主文档应由指定项目协调员（如工发组织总部指定的项目协调员）管理。 
相关工业园区的生态工业园区发展机会评估完成后即可通过本工具了解该发展机会的预期/初步成果。完成评估数月后也可利用本工具汇报该发展机会的落实情况和实际成果。</t>
  </si>
  <si>
    <t>步骤</t>
  </si>
  <si>
    <t>详细说明</t>
  </si>
  <si>
    <t>预计用时</t>
  </si>
  <si>
    <t>步骤1</t>
  </si>
  <si>
    <t xml:space="preserve">此监控工作表用于填写经确认并实现的生态工业园区发展机会所节约的能源与造成的影响。
请仅在此excel文件中填报一个工业园区。如果项目涉及多个工业园区，请为每个工业园区创建一个单独的文件。
监测范围涵盖有关生态工业园区发展机会的基本信息；节电；节约燃料；节水；出水水质；节约原料、减少化学废物与废物回收；财政节约；以及社会效益。
此工作表中提供了有关如何填写各列的说明性示例。
燃料的二氧化碳强度：
• 大多数数字为根据政府间气候变化专门委员会特别报告得出的平均值。
• 对于生物燃料，可选择导致采伐森林的生物质以及“可再生生物质”（如通过重新造林获得的木材）。如果您认为自己的数字介于这两个极端之间，请选择“其他”，并在最后一栏“注释”中提供更多详细信息。
•同时报告允许减少可再生生物质消耗（即无二氧化碳减排）的选项。
•如果某个选项允许用可再生生物质替代化石燃料，则可假定能节省该化石燃料，然后在选择列表中选择相应的燃料。如有必要，请在最后一栏中提供详细信息。
•为简单起见，报告中煤的二氧化碳强度是工业上最常用的几种煤（即无烟煤、次烟煤和烟煤）的二氧化碳强度的平均值。
</t>
  </si>
  <si>
    <r>
      <rPr>
        <i/>
        <sz val="11"/>
        <rFont val="宋体"/>
        <charset val="134"/>
        <scheme val="minor"/>
      </rPr>
      <t>投入的时间取决于所需的细节层次</t>
    </r>
    <r>
      <rPr>
        <i/>
        <vertAlign val="superscript"/>
        <sz val="11"/>
        <rFont val="宋体"/>
        <charset val="134"/>
        <scheme val="minor"/>
      </rPr>
      <t>1</t>
    </r>
  </si>
  <si>
    <t>简单基本分析</t>
  </si>
  <si>
    <t>细部分析</t>
  </si>
  <si>
    <t>发展机构的经理/协调员</t>
  </si>
  <si>
    <t>0.5至1人天</t>
  </si>
  <si>
    <t>1至2人天</t>
  </si>
  <si>
    <t>生态工业园区专家/顾问</t>
  </si>
  <si>
    <t>1-2人天</t>
  </si>
  <si>
    <t>2-4人天</t>
  </si>
  <si>
    <t>完成本步骤的地点</t>
  </si>
  <si>
    <t>专家/开发机构的办公室。需要通过访问工业园区来验证数据并对生态工业园区发展机遇的落实实施检测</t>
  </si>
  <si>
    <r>
      <rPr>
        <vertAlign val="superscript"/>
        <sz val="10"/>
        <color theme="1"/>
        <rFont val="宋体"/>
        <charset val="134"/>
        <scheme val="minor"/>
      </rPr>
      <t>1</t>
    </r>
    <r>
      <rPr>
        <sz val="10"/>
        <color theme="1"/>
        <rFont val="宋体"/>
        <charset val="134"/>
        <scheme val="minor"/>
      </rPr>
      <t xml:space="preserve"> 时间投入按报告/监测约4个工业园区所需的时间计算</t>
    </r>
  </si>
  <si>
    <t>结果</t>
  </si>
  <si>
    <t xml:space="preserve">此工作表汇总了生态工业园区发展机遇产生的影响。本工作表中的数据是在（步骤1）监测工作表的基础上自动计算得出的。
无需在此工作表中填写任何信息。
此工作表针对打印或插入项目报告进行了优化。
</t>
  </si>
  <si>
    <t>应用实例</t>
  </si>
  <si>
    <t>南非和哥伦比亚产业协同发展成果监测</t>
  </si>
  <si>
    <t>从对此工具的应用中总结的经验教训</t>
  </si>
  <si>
    <t xml:space="preserve">此工具的一个早期版本曾用于监测南非和哥伦比亚工业园区内实施的产业协同评估所取得的结果。评估由南非国家清洁生产中心（SA-NCPC）和哥伦比亚国家清洁生产中心（CNPML）实施，是工发组织生态工业园区试点项目（2017年-2018年）的一部分。
该早期版本以定性监测为主。在此基础上，我们进一步针对生态工业园区发展机会产生的影响设计了定量监测（即此完整版工具）。此版本工具将对工发组织在包括哥伦比亚、埃及、秘鲁、乌克兰和越南在内的多个国家实施的生态工业园区全球发展计划（GEIPP）取得的成果作出监测和报告。此工具以清晰透明的方式展现了产业协同发展的机会。此工具生成的成果汇总收录于工发组织和哥伦比亚国家清洁生产中心向项目捐助方（如瑞士联邦经济事务秘书处(SECO)）和国别利益相关方（如工业园区管理机构）提交的进度报告和最终报告中。
</t>
  </si>
  <si>
    <t xml:space="preserve">• 视项目以及生态工业园区评估的复杂程度，发展机构协调员就如何使用此工具提供的指导对国别专家可能会有所帮助。该指导还可解决项目捐助方和发展机构优先关注的任何监测问题。
• 从项目执行之初就开始使用此工具可最大限度发挥其效益和效率。通过这种方式，此工具可作为一种操作工具为实施中的项目监测以及生态工业园区发展机会的最终实现提供指导。
• 此工具生成的生态工业园区建设成果汇总非常有用，该汇总将纳入向国别利益相关方和捐助方提交的项目进展报告和最终报告。
</t>
  </si>
  <si>
    <t xml:space="preserve"> </t>
  </si>
  <si>
    <t>延伸阅读</t>
  </si>
  <si>
    <t>可以从哪里获得有关工发组织生态工业园区工具的更多信息？</t>
  </si>
  <si>
    <t>生态工业园区的含义是什么？</t>
  </si>
  <si>
    <t>如何实施生态工业园区框架？</t>
  </si>
  <si>
    <t>如何建设生态工业园区？</t>
  </si>
  <si>
    <t>工发组织生态工业园区工具箱手册</t>
  </si>
  <si>
    <t>生态工业园区国际框架</t>
  </si>
  <si>
    <t>生态工业园区从业者手册</t>
  </si>
  <si>
    <t>生态工业园区建设手册和工具箱</t>
  </si>
  <si>
    <t>（工发组织，2019年）</t>
  </si>
  <si>
    <t>（工发组织，世界银行集团，德国国际合作机构，2017年）</t>
  </si>
  <si>
    <t>（工发组织，世界银行集团，德国国际合作机构与韩国贸易、工业和能源部，2018年）</t>
  </si>
  <si>
    <t>（工发组织，2017年）</t>
  </si>
  <si>
    <t>缩略语</t>
  </si>
  <si>
    <t>CAPEX</t>
  </si>
  <si>
    <t>资本支出</t>
  </si>
  <si>
    <r>
      <rPr>
        <sz val="11"/>
        <rFont val="宋体"/>
        <charset val="134"/>
        <scheme val="minor"/>
      </rPr>
      <t>CO</t>
    </r>
    <r>
      <rPr>
        <vertAlign val="subscript"/>
        <sz val="11"/>
        <rFont val="宋体"/>
        <charset val="134"/>
        <scheme val="minor"/>
      </rPr>
      <t>2</t>
    </r>
  </si>
  <si>
    <t>二氧化碳</t>
  </si>
  <si>
    <r>
      <rPr>
        <sz val="11"/>
        <rFont val="宋体"/>
        <charset val="134"/>
        <scheme val="minor"/>
      </rPr>
      <t>CO</t>
    </r>
    <r>
      <rPr>
        <vertAlign val="subscript"/>
        <sz val="11"/>
        <rFont val="宋体"/>
        <charset val="134"/>
        <scheme val="minor"/>
      </rPr>
      <t>2</t>
    </r>
    <r>
      <rPr>
        <sz val="11"/>
        <rFont val="宋体"/>
        <charset val="134"/>
        <scheme val="minor"/>
      </rPr>
      <t>-eq</t>
    </r>
  </si>
  <si>
    <t>二氧化碳当量</t>
  </si>
  <si>
    <t>EIP</t>
  </si>
  <si>
    <t>生态工业园区</t>
  </si>
  <si>
    <t>GHG</t>
  </si>
  <si>
    <t>温室气体</t>
  </si>
  <si>
    <r>
      <rPr>
        <sz val="11"/>
        <rFont val="宋体"/>
        <charset val="134"/>
        <scheme val="minor"/>
      </rPr>
      <t>m</t>
    </r>
    <r>
      <rPr>
        <vertAlign val="superscript"/>
        <sz val="11"/>
        <rFont val="宋体"/>
        <charset val="134"/>
        <scheme val="minor"/>
      </rPr>
      <t>3</t>
    </r>
  </si>
  <si>
    <t>立方米</t>
  </si>
  <si>
    <t>兆瓦时</t>
  </si>
  <si>
    <t>NOx</t>
  </si>
  <si>
    <t>氮氧化物</t>
  </si>
  <si>
    <t>OHS</t>
  </si>
  <si>
    <t>职业健康安全</t>
  </si>
  <si>
    <t>OPEX</t>
  </si>
  <si>
    <t>运营开支</t>
  </si>
  <si>
    <t>RECP</t>
  </si>
  <si>
    <t>资源高效利用和清洁生产</t>
  </si>
  <si>
    <t>t</t>
  </si>
  <si>
    <t>吨（公制）</t>
  </si>
  <si>
    <t>UNIDO</t>
  </si>
  <si>
    <t>联合国工业发展组织</t>
  </si>
  <si>
    <t>yr</t>
  </si>
  <si>
    <t>年</t>
  </si>
  <si>
    <t>问题或意见</t>
  </si>
  <si>
    <t>如有疑问、意见或希望获得任何信息，请发送电子邮件至：</t>
  </si>
  <si>
    <r>
      <rPr>
        <sz val="11"/>
        <color theme="1"/>
        <rFont val="宋体"/>
        <charset val="134"/>
        <scheme val="minor"/>
      </rPr>
      <t>工具版本：第</t>
    </r>
    <r>
      <rPr>
        <sz val="11"/>
        <rFont val="宋体"/>
        <charset val="134"/>
        <scheme val="minor"/>
      </rPr>
      <t>2版，2019年4月</t>
    </r>
  </si>
  <si>
    <t>免责声明：工发组织对本工具的使用以及使用本工具所造成的结果不承担任何责任。因使用本工具产生的责任完全由本工具的使用者承担。</t>
  </si>
  <si>
    <t>工发组织生态工业园区发展机会监测工具（第2版）</t>
  </si>
  <si>
    <t>生态工业园区发展机会监测</t>
  </si>
  <si>
    <t>最近更新日期（月/年）：</t>
  </si>
  <si>
    <t>填报人姓名：</t>
  </si>
  <si>
    <t>如需要，请使用以下转换因子（热值更高）：</t>
  </si>
  <si>
    <t>工业园区名称：</t>
  </si>
  <si>
    <t>电子邮箱地址：</t>
  </si>
  <si>
    <t xml:space="preserve">1吨煤 = 8.6 兆瓦时 = 31 吉焦
1吨柴油 = 12.5 兆瓦时 = 45 吉焦
1吨煤油 = 12.8 兆瓦时 = 46 吉焦
1吨燃油 = 11.8 兆瓦时 = 42.5 吉焦
</t>
  </si>
  <si>
    <t xml:space="preserve">1吨液化石油气 = 12.8 兆瓦时 = 46 吉焦
1吨木材（干）= 4.4 兆瓦时 = 16 吉焦
1吨天然气 = 15.3 兆瓦时 = 55.08 吉焦 (1 标准立方米 = 0.043 吉焦)
</t>
  </si>
  <si>
    <t>由于此项为定性数据，表格中不包括汇总结果</t>
  </si>
  <si>
    <t>基本信息</t>
  </si>
  <si>
    <t>节电情况</t>
  </si>
  <si>
    <t>节约化石燃料</t>
  </si>
  <si>
    <t>节水</t>
  </si>
  <si>
    <t>出水水质</t>
  </si>
  <si>
    <t>节约原料、减少化学废物与废物回收</t>
  </si>
  <si>
    <t>财政节约</t>
  </si>
  <si>
    <r>
      <rPr>
        <b/>
        <sz val="16"/>
        <color theme="0"/>
        <rFont val="宋体"/>
        <charset val="134"/>
        <scheme val="minor"/>
      </rPr>
      <t xml:space="preserve">社会效益
</t>
    </r>
    <r>
      <rPr>
        <sz val="12"/>
        <color theme="0"/>
        <rFont val="宋体"/>
        <charset val="134"/>
        <scheme val="minor"/>
      </rPr>
      <t>（如职业健康安全，申诉管理，安保，能力建设，社区外展）</t>
    </r>
  </si>
  <si>
    <t>注释</t>
  </si>
  <si>
    <t>生态工业园区发展机会
（简要说明）</t>
  </si>
  <si>
    <t>生态工业园区发展机会的落实</t>
  </si>
  <si>
    <t>落实日期   (如适用), 月/年</t>
  </si>
  <si>
    <t>如果该生态工业园区发展机会未得到落实，请说明原因</t>
  </si>
  <si>
    <t>每个生态工业园区发展机会节电</t>
  </si>
  <si>
    <t>全国/地方电网的二氧化碳强度 
(t二氧化碳/兆瓦时)</t>
  </si>
  <si>
    <t>通过节电实现的二氧化碳减排</t>
  </si>
  <si>
    <t>燃料类型</t>
  </si>
  <si>
    <t>数值 (g 二氧化碳/MJ) - 公式</t>
  </si>
  <si>
    <t>每个生态工业园区发展机会节约化石燃料</t>
  </si>
  <si>
    <t>通过节约燃料实现的二氧化碳减排</t>
  </si>
  <si>
    <t>每个生态工业园区发展机会节水</t>
  </si>
  <si>
    <t>每个生态工业园区发展机会提升出水水质</t>
  </si>
  <si>
    <t>每个生态工业园区发展机会节约原料，减少化学废物与废物回收</t>
  </si>
  <si>
    <t>每个生态工业园区发展机会所需财政投资</t>
  </si>
  <si>
    <t>每个生态工业园区发展机会每年节约的财政资金</t>
  </si>
  <si>
    <t>每个生态工业园区发展机会的静态投资回收期</t>
  </si>
  <si>
    <t>每个生态工业园区发展机会产生的社会增强像效益</t>
  </si>
  <si>
    <t>(是 / 已有计划 / 否)</t>
  </si>
  <si>
    <t>节约   兆瓦时/年</t>
  </si>
  <si>
    <t>计算方法
 （如有关于计算方法的详细信息，请添加简短介绍）</t>
  </si>
  <si>
    <t xml:space="preserve"> 减少  吨二氧化碳/年 - 公式</t>
  </si>
  <si>
    <t>下拉列表</t>
  </si>
  <si>
    <t>节约   吉焦/年</t>
  </si>
  <si>
    <r>
      <rPr>
        <b/>
        <sz val="10"/>
        <rFont val="宋体"/>
        <charset val="134"/>
        <scheme val="minor"/>
      </rPr>
      <t xml:space="preserve">计算方法
</t>
    </r>
    <r>
      <rPr>
        <sz val="8"/>
        <rFont val="宋体"/>
        <charset val="134"/>
        <scheme val="minor"/>
      </rPr>
      <t xml:space="preserve"> （如有关于计算方法的详细信息，请添加简短介绍）</t>
    </r>
  </si>
  <si>
    <t>减少  吨二氧化碳/年 - 公式</t>
  </si>
  <si>
    <t>节约  m3/年</t>
  </si>
  <si>
    <t>计算方法</t>
  </si>
  <si>
    <t>出水水质 提升描述</t>
  </si>
  <si>
    <t>量化数据 （如可能）</t>
  </si>
  <si>
    <t>原料/化学废物/废物的类型</t>
  </si>
  <si>
    <t>减少   吨/年</t>
  </si>
  <si>
    <t>投资额（欧元）</t>
  </si>
  <si>
    <t>节约   欧元/年</t>
  </si>
  <si>
    <t>回收期（年）- 公式</t>
  </si>
  <si>
    <t>描述</t>
  </si>
  <si>
    <t>示例1：工业园区太阳能光伏电池板开发项目</t>
  </si>
  <si>
    <t>是</t>
  </si>
  <si>
    <t>8月/2018年</t>
  </si>
  <si>
    <t>装机容量120MW。容量因数 = 该地区通常为 16% (参见第一份中期报告)</t>
  </si>
  <si>
    <t>请选择</t>
  </si>
  <si>
    <t>估算额，基于太阳能电池板的价格（包括安装费用）</t>
  </si>
  <si>
    <t>以0.14欧元/千瓦时的价格为基础</t>
  </si>
  <si>
    <t>示例2：蒸汽管网泄露维修</t>
  </si>
  <si>
    <t>已有计划</t>
  </si>
  <si>
    <t>2019年</t>
  </si>
  <si>
    <t>煤</t>
  </si>
  <si>
    <t>估算值 ，参见第34号特别报告</t>
  </si>
  <si>
    <t>估算额</t>
  </si>
  <si>
    <t>示例3：污水处理厂升级</t>
  </si>
  <si>
    <t>2020年</t>
  </si>
  <si>
    <t>总溶解固体从1500 毫克/升降至800 毫克/升</t>
  </si>
  <si>
    <t>125 毫升/年</t>
  </si>
  <si>
    <t>估算值，为预可行性研究的一部分（2019年4月）</t>
  </si>
  <si>
    <t>无财政节约</t>
  </si>
  <si>
    <t>提高出水水质将改善当地社区的福祉</t>
  </si>
  <si>
    <t>2000人</t>
  </si>
  <si>
    <t>当地政府办公室数据</t>
  </si>
  <si>
    <t>此生态工业园区发展机会将推动园区管理部门和各产业遵守废水处理细则</t>
  </si>
  <si>
    <t>示例4：设立废物管理，环境和资源效率委员会</t>
  </si>
  <si>
    <t>否</t>
  </si>
  <si>
    <t>不适用</t>
  </si>
  <si>
    <t>入驻企业对参加该委员会不感兴趣</t>
  </si>
  <si>
    <t>潜在收益可能很高，但难以量化。应该通过实施更有效的评估吸引入驻企业</t>
  </si>
  <si>
    <t>影响汇总</t>
  </si>
  <si>
    <t>生态工业园区发展机会总数</t>
  </si>
  <si>
    <t>总计</t>
  </si>
  <si>
    <t>- 已落实</t>
  </si>
  <si>
    <t>- 计划落实</t>
  </si>
  <si>
    <t>- （尚）未落实</t>
  </si>
  <si>
    <t>节电</t>
  </si>
  <si>
    <t>兆瓦时/年</t>
  </si>
  <si>
    <t>吨二氧化碳/年</t>
  </si>
  <si>
    <t>吉焦/年</t>
  </si>
  <si>
    <t>m³/年</t>
  </si>
  <si>
    <t>吨/年</t>
  </si>
  <si>
    <t>财政节约 (欧元)</t>
  </si>
  <si>
    <t>欧元/年</t>
  </si>
  <si>
    <t>投资回报 (平均回收期)</t>
  </si>
</sst>
</file>

<file path=xl/styles.xml><?xml version="1.0" encoding="utf-8"?>
<styleSheet xmlns="http://schemas.openxmlformats.org/spreadsheetml/2006/main">
  <numFmts count="8">
    <numFmt numFmtId="176" formatCode="#,##0.0"/>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 numFmtId="177" formatCode="mm\/\Y\Y\Y\Y"/>
    <numFmt numFmtId="178" formatCode="mm/yyyy"/>
    <numFmt numFmtId="179" formatCode="#,##0.000"/>
  </numFmts>
  <fonts count="62">
    <font>
      <sz val="11"/>
      <color theme="1"/>
      <name val="宋体"/>
      <charset val="134"/>
      <scheme val="minor"/>
    </font>
    <font>
      <sz val="10"/>
      <color theme="1"/>
      <name val="宋体"/>
      <charset val="134"/>
      <scheme val="minor"/>
    </font>
    <font>
      <b/>
      <sz val="11"/>
      <color theme="0"/>
      <name val="宋体"/>
      <charset val="134"/>
      <scheme val="minor"/>
    </font>
    <font>
      <b/>
      <sz val="24"/>
      <color theme="0"/>
      <name val="宋体"/>
      <charset val="134"/>
    </font>
    <font>
      <b/>
      <sz val="24"/>
      <color theme="0"/>
      <name val="Arial"/>
      <charset val="134"/>
    </font>
    <font>
      <b/>
      <sz val="10"/>
      <name val="宋体"/>
      <charset val="134"/>
      <scheme val="minor"/>
    </font>
    <font>
      <b/>
      <sz val="11"/>
      <color theme="1"/>
      <name val="宋体"/>
      <charset val="134"/>
      <scheme val="minor"/>
    </font>
    <font>
      <b/>
      <sz val="11"/>
      <name val="宋体"/>
      <charset val="134"/>
      <scheme val="minor"/>
    </font>
    <font>
      <b/>
      <sz val="11"/>
      <color theme="1" tint="0.349986266670736"/>
      <name val="宋体"/>
      <charset val="134"/>
      <scheme val="minor"/>
    </font>
    <font>
      <i/>
      <sz val="11"/>
      <color theme="0" tint="-0.499984740745262"/>
      <name val="宋体"/>
      <charset val="134"/>
      <scheme val="minor"/>
    </font>
    <font>
      <sz val="11"/>
      <color theme="1" tint="0.349986266670736"/>
      <name val="宋体"/>
      <charset val="134"/>
      <scheme val="minor"/>
    </font>
    <font>
      <b/>
      <sz val="11"/>
      <color theme="1" tint="0.349986266670736"/>
      <name val="宋体"/>
      <charset val="134"/>
      <scheme val="minor"/>
    </font>
    <font>
      <sz val="10"/>
      <name val="宋体"/>
      <charset val="134"/>
      <scheme val="minor"/>
    </font>
    <font>
      <b/>
      <sz val="10"/>
      <color theme="1"/>
      <name val="宋体"/>
      <charset val="134"/>
      <scheme val="minor"/>
    </font>
    <font>
      <sz val="10"/>
      <color theme="1" tint="0.349986266670736"/>
      <name val="宋体"/>
      <charset val="134"/>
      <scheme val="minor"/>
    </font>
    <font>
      <b/>
      <sz val="16"/>
      <color theme="0"/>
      <name val="宋体"/>
      <charset val="134"/>
      <scheme val="minor"/>
    </font>
    <font>
      <b/>
      <sz val="16"/>
      <name val="宋体"/>
      <charset val="134"/>
      <scheme val="minor"/>
    </font>
    <font>
      <b/>
      <sz val="14"/>
      <name val="宋体"/>
      <charset val="134"/>
      <scheme val="minor"/>
    </font>
    <font>
      <sz val="10"/>
      <color theme="1" tint="0.499984740745262"/>
      <name val="宋体"/>
      <charset val="134"/>
      <scheme val="minor"/>
    </font>
    <font>
      <sz val="8"/>
      <color theme="1"/>
      <name val="宋体"/>
      <charset val="134"/>
      <scheme val="minor"/>
    </font>
    <font>
      <b/>
      <sz val="14"/>
      <color rgb="FF81BD38"/>
      <name val="Arial"/>
      <charset val="134"/>
    </font>
    <font>
      <sz val="20"/>
      <color theme="0"/>
      <name val="宋体"/>
      <charset val="134"/>
    </font>
    <font>
      <b/>
      <sz val="20"/>
      <color theme="0"/>
      <name val="Arial"/>
      <charset val="134"/>
    </font>
    <font>
      <b/>
      <sz val="11"/>
      <color theme="0"/>
      <name val="Arial"/>
      <charset val="134"/>
    </font>
    <font>
      <b/>
      <sz val="14"/>
      <color theme="0"/>
      <name val="宋体"/>
      <charset val="134"/>
    </font>
    <font>
      <b/>
      <sz val="14"/>
      <color theme="0"/>
      <name val="Arial"/>
      <charset val="134"/>
    </font>
    <font>
      <u/>
      <sz val="11"/>
      <color theme="10"/>
      <name val="宋体"/>
      <charset val="134"/>
      <scheme val="minor"/>
    </font>
    <font>
      <sz val="11"/>
      <name val="宋体"/>
      <charset val="134"/>
      <scheme val="minor"/>
    </font>
    <font>
      <b/>
      <sz val="14"/>
      <color rgb="FFD32D20"/>
      <name val="宋体"/>
      <charset val="134"/>
      <scheme val="minor"/>
    </font>
    <font>
      <b/>
      <sz val="14"/>
      <color theme="0"/>
      <name val="宋体"/>
      <charset val="134"/>
      <scheme val="minor"/>
    </font>
    <font>
      <sz val="12"/>
      <color theme="1"/>
      <name val="宋体"/>
      <charset val="134"/>
      <scheme val="minor"/>
    </font>
    <font>
      <sz val="11"/>
      <color rgb="FFFF0000"/>
      <name val="宋体"/>
      <charset val="134"/>
      <scheme val="minor"/>
    </font>
    <font>
      <b/>
      <sz val="11"/>
      <color rgb="FF4C1966"/>
      <name val="宋体"/>
      <charset val="134"/>
      <scheme val="minor"/>
    </font>
    <font>
      <b/>
      <sz val="12"/>
      <color rgb="FFD32D20"/>
      <name val="宋体"/>
      <charset val="134"/>
      <scheme val="minor"/>
    </font>
    <font>
      <b/>
      <sz val="14"/>
      <color theme="1" tint="0.349986266670736"/>
      <name val="宋体"/>
      <charset val="134"/>
      <scheme val="minor"/>
    </font>
    <font>
      <b/>
      <sz val="14"/>
      <color theme="1" tint="0.499984740745262"/>
      <name val="宋体"/>
      <charset val="134"/>
      <scheme val="minor"/>
    </font>
    <font>
      <i/>
      <sz val="11"/>
      <name val="宋体"/>
      <charset val="134"/>
      <scheme val="minor"/>
    </font>
    <font>
      <b/>
      <sz val="12"/>
      <color rgb="FF4C1966"/>
      <name val="宋体"/>
      <charset val="134"/>
      <scheme val="minor"/>
    </font>
    <font>
      <sz val="11"/>
      <color theme="1"/>
      <name val="宋体"/>
      <charset val="134"/>
      <scheme val="minor"/>
    </font>
    <font>
      <sz val="11"/>
      <color rgb="FFFF0000"/>
      <name val="宋体"/>
      <charset val="0"/>
      <scheme val="minor"/>
    </font>
    <font>
      <sz val="11"/>
      <color theme="0"/>
      <name val="宋体"/>
      <charset val="0"/>
      <scheme val="minor"/>
    </font>
    <font>
      <b/>
      <sz val="13"/>
      <color theme="3"/>
      <name val="宋体"/>
      <charset val="134"/>
      <scheme val="minor"/>
    </font>
    <font>
      <sz val="11"/>
      <color rgb="FF9C0006"/>
      <name val="宋体"/>
      <charset val="0"/>
      <scheme val="minor"/>
    </font>
    <font>
      <b/>
      <sz val="11"/>
      <color rgb="FF3F3F3F"/>
      <name val="宋体"/>
      <charset val="0"/>
      <scheme val="minor"/>
    </font>
    <font>
      <i/>
      <sz val="11"/>
      <color rgb="FF7F7F7F"/>
      <name val="宋体"/>
      <charset val="0"/>
      <scheme val="minor"/>
    </font>
    <font>
      <sz val="11"/>
      <color rgb="FF3F3F76"/>
      <name val="宋体"/>
      <charset val="0"/>
      <scheme val="minor"/>
    </font>
    <font>
      <b/>
      <sz val="11"/>
      <color theme="1"/>
      <name val="宋体"/>
      <charset val="0"/>
      <scheme val="minor"/>
    </font>
    <font>
      <sz val="11"/>
      <color theme="1"/>
      <name val="宋体"/>
      <charset val="0"/>
      <scheme val="minor"/>
    </font>
    <font>
      <sz val="11"/>
      <color rgb="FFFA7D00"/>
      <name val="宋体"/>
      <charset val="0"/>
      <scheme val="minor"/>
    </font>
    <font>
      <b/>
      <sz val="11"/>
      <color theme="3"/>
      <name val="宋体"/>
      <charset val="134"/>
      <scheme val="minor"/>
    </font>
    <font>
      <b/>
      <sz val="18"/>
      <color theme="3"/>
      <name val="宋体"/>
      <charset val="134"/>
      <scheme val="minor"/>
    </font>
    <font>
      <sz val="11"/>
      <color rgb="FF006100"/>
      <name val="宋体"/>
      <charset val="0"/>
      <scheme val="minor"/>
    </font>
    <font>
      <b/>
      <sz val="15"/>
      <color theme="3"/>
      <name val="宋体"/>
      <charset val="134"/>
      <scheme val="minor"/>
    </font>
    <font>
      <sz val="11"/>
      <color rgb="FF9C6500"/>
      <name val="宋体"/>
      <charset val="0"/>
      <scheme val="minor"/>
    </font>
    <font>
      <b/>
      <sz val="11"/>
      <color rgb="FFFFFFFF"/>
      <name val="宋体"/>
      <charset val="0"/>
      <scheme val="minor"/>
    </font>
    <font>
      <b/>
      <sz val="11"/>
      <color rgb="FFFA7D00"/>
      <name val="宋体"/>
      <charset val="0"/>
      <scheme val="minor"/>
    </font>
    <font>
      <sz val="12"/>
      <color theme="0"/>
      <name val="宋体"/>
      <charset val="134"/>
      <scheme val="minor"/>
    </font>
    <font>
      <sz val="8"/>
      <name val="宋体"/>
      <charset val="134"/>
      <scheme val="minor"/>
    </font>
    <font>
      <i/>
      <vertAlign val="superscript"/>
      <sz val="11"/>
      <name val="宋体"/>
      <charset val="134"/>
      <scheme val="minor"/>
    </font>
    <font>
      <vertAlign val="superscript"/>
      <sz val="10"/>
      <color theme="1"/>
      <name val="宋体"/>
      <charset val="134"/>
      <scheme val="minor"/>
    </font>
    <font>
      <vertAlign val="subscript"/>
      <sz val="11"/>
      <name val="宋体"/>
      <charset val="134"/>
      <scheme val="minor"/>
    </font>
    <font>
      <vertAlign val="superscript"/>
      <sz val="11"/>
      <name val="宋体"/>
      <charset val="134"/>
      <scheme val="minor"/>
    </font>
  </fonts>
  <fills count="49">
    <fill>
      <patternFill patternType="none"/>
    </fill>
    <fill>
      <patternFill patternType="gray125"/>
    </fill>
    <fill>
      <patternFill patternType="solid">
        <fgColor rgb="FFD32D20"/>
        <bgColor indexed="64"/>
      </patternFill>
    </fill>
    <fill>
      <patternFill patternType="solid">
        <fgColor theme="0" tint="-0.149998474074526"/>
        <bgColor indexed="64"/>
      </patternFill>
    </fill>
    <fill>
      <patternFill patternType="solid">
        <fgColor theme="0" tint="-0.0499893185216834"/>
        <bgColor indexed="64"/>
      </patternFill>
    </fill>
    <fill>
      <patternFill patternType="solid">
        <fgColor theme="0"/>
        <bgColor indexed="64"/>
      </patternFill>
    </fill>
    <fill>
      <patternFill patternType="solid">
        <fgColor rgb="FFFFF6DE"/>
        <bgColor indexed="64"/>
      </patternFill>
    </fill>
    <fill>
      <patternFill patternType="solid">
        <fgColor rgb="FF005394"/>
        <bgColor indexed="64"/>
      </patternFill>
    </fill>
    <fill>
      <patternFill patternType="solid">
        <fgColor rgb="FFF9C51F"/>
        <bgColor indexed="64"/>
      </patternFill>
    </fill>
    <fill>
      <patternFill patternType="solid">
        <fgColor rgb="FFD9E1F2"/>
        <bgColor indexed="64"/>
      </patternFill>
    </fill>
    <fill>
      <patternFill patternType="solid">
        <fgColor rgb="FFE9E9E9"/>
        <bgColor indexed="64"/>
      </patternFill>
    </fill>
    <fill>
      <patternFill patternType="solid">
        <fgColor theme="7"/>
        <bgColor indexed="64"/>
      </patternFill>
    </fill>
    <fill>
      <patternFill patternType="solid">
        <fgColor theme="9"/>
        <bgColor indexed="64"/>
      </patternFill>
    </fill>
    <fill>
      <patternFill patternType="solid">
        <fgColor theme="5"/>
        <bgColor indexed="64"/>
      </patternFill>
    </fill>
    <fill>
      <patternFill patternType="solid">
        <fgColor theme="8"/>
        <bgColor indexed="64"/>
      </patternFill>
    </fill>
    <fill>
      <patternFill patternType="solid">
        <fgColor theme="6"/>
        <bgColor indexed="64"/>
      </patternFill>
    </fill>
    <fill>
      <patternFill patternType="solid">
        <fgColor theme="4"/>
        <bgColor indexed="64"/>
      </patternFill>
    </fill>
    <fill>
      <patternFill patternType="solid">
        <fgColor theme="3"/>
        <bgColor indexed="64"/>
      </patternFill>
    </fill>
    <fill>
      <patternFill patternType="solid">
        <fgColor rgb="FFFFFFCC"/>
        <bgColor indexed="64"/>
      </patternFill>
    </fill>
    <fill>
      <patternFill patternType="solid">
        <fgColor theme="6"/>
        <bgColor indexed="64"/>
      </patternFill>
    </fill>
    <fill>
      <patternFill patternType="solid">
        <fgColor rgb="FFFFC7CE"/>
        <bgColor indexed="64"/>
      </patternFill>
    </fill>
    <fill>
      <patternFill patternType="solid">
        <fgColor rgb="FFF2F2F2"/>
        <bgColor indexed="64"/>
      </patternFill>
    </fill>
    <fill>
      <patternFill patternType="solid">
        <fgColor rgb="FFFFCC99"/>
        <bgColor indexed="64"/>
      </patternFill>
    </fill>
    <fill>
      <patternFill patternType="solid">
        <fgColor theme="5"/>
        <bgColor indexed="64"/>
      </patternFill>
    </fill>
    <fill>
      <patternFill patternType="solid">
        <fgColor theme="6" tint="0.799981688894314"/>
        <bgColor indexed="64"/>
      </patternFill>
    </fill>
    <fill>
      <patternFill patternType="solid">
        <fgColor theme="9" tint="0.399975585192419"/>
        <bgColor indexed="64"/>
      </patternFill>
    </fill>
    <fill>
      <patternFill patternType="solid">
        <fgColor theme="6" tint="0.399975585192419"/>
        <bgColor indexed="64"/>
      </patternFill>
    </fill>
    <fill>
      <patternFill patternType="solid">
        <fgColor theme="6" tint="0.599993896298105"/>
        <bgColor indexed="64"/>
      </patternFill>
    </fill>
    <fill>
      <patternFill patternType="solid">
        <fgColor theme="4" tint="0.599993896298105"/>
        <bgColor indexed="64"/>
      </patternFill>
    </fill>
    <fill>
      <patternFill patternType="solid">
        <fgColor theme="5" tint="0.399975585192419"/>
        <bgColor indexed="64"/>
      </patternFill>
    </fill>
    <fill>
      <patternFill patternType="solid">
        <fgColor theme="5" tint="0.599993896298105"/>
        <bgColor indexed="64"/>
      </patternFill>
    </fill>
    <fill>
      <patternFill patternType="solid">
        <fgColor theme="4" tint="0.799981688894314"/>
        <bgColor indexed="64"/>
      </patternFill>
    </fill>
    <fill>
      <patternFill patternType="solid">
        <fgColor rgb="FFC6EFCE"/>
        <bgColor indexed="64"/>
      </patternFill>
    </fill>
    <fill>
      <patternFill patternType="solid">
        <fgColor rgb="FFFFEB9C"/>
        <bgColor indexed="64"/>
      </patternFill>
    </fill>
    <fill>
      <patternFill patternType="solid">
        <fgColor rgb="FFA5A5A5"/>
        <bgColor indexed="64"/>
      </patternFill>
    </fill>
    <fill>
      <patternFill patternType="solid">
        <fgColor theme="4" tint="0.399975585192419"/>
        <bgColor indexed="64"/>
      </patternFill>
    </fill>
    <fill>
      <patternFill patternType="solid">
        <fgColor theme="9" tint="0.599993896298105"/>
        <bgColor indexed="64"/>
      </patternFill>
    </fill>
    <fill>
      <patternFill patternType="solid">
        <fgColor theme="7" tint="0.399975585192419"/>
        <bgColor indexed="64"/>
      </patternFill>
    </fill>
    <fill>
      <patternFill patternType="solid">
        <fgColor theme="5" tint="0.799981688894314"/>
        <bgColor indexed="64"/>
      </patternFill>
    </fill>
    <fill>
      <patternFill patternType="solid">
        <fgColor theme="4"/>
        <bgColor indexed="64"/>
      </patternFill>
    </fill>
    <fill>
      <patternFill patternType="solid">
        <fgColor theme="9"/>
        <bgColor indexed="64"/>
      </patternFill>
    </fill>
    <fill>
      <patternFill patternType="solid">
        <fgColor theme="9" tint="0.799981688894314"/>
        <bgColor indexed="64"/>
      </patternFill>
    </fill>
    <fill>
      <patternFill patternType="solid">
        <fgColor theme="8" tint="0.799981688894314"/>
        <bgColor indexed="64"/>
      </patternFill>
    </fill>
    <fill>
      <patternFill patternType="solid">
        <fgColor theme="8"/>
        <bgColor indexed="64"/>
      </patternFill>
    </fill>
    <fill>
      <patternFill patternType="solid">
        <fgColor theme="7"/>
        <bgColor indexed="64"/>
      </patternFill>
    </fill>
    <fill>
      <patternFill patternType="solid">
        <fgColor theme="8" tint="0.599993896298105"/>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tint="0.399975585192419"/>
        <bgColor indexed="64"/>
      </patternFill>
    </fill>
  </fills>
  <borders count="64">
    <border>
      <left/>
      <right/>
      <top/>
      <bottom/>
      <diagonal/>
    </border>
    <border>
      <left/>
      <right style="hair">
        <color auto="1"/>
      </right>
      <top/>
      <bottom style="thin">
        <color auto="1"/>
      </bottom>
      <diagonal/>
    </border>
    <border>
      <left style="hair">
        <color auto="1"/>
      </left>
      <right/>
      <top/>
      <bottom style="thin">
        <color auto="1"/>
      </bottom>
      <diagonal/>
    </border>
    <border>
      <left/>
      <right/>
      <top/>
      <bottom style="thin">
        <color auto="1"/>
      </bottom>
      <diagonal/>
    </border>
    <border>
      <left/>
      <right style="hair">
        <color auto="1"/>
      </right>
      <top style="thin">
        <color auto="1"/>
      </top>
      <bottom style="thin">
        <color auto="1"/>
      </bottom>
      <diagonal/>
    </border>
    <border>
      <left style="hair">
        <color auto="1"/>
      </left>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top/>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
      <left style="hair">
        <color auto="1"/>
      </left>
      <right style="thin">
        <color auto="1"/>
      </right>
      <top/>
      <bottom style="thin">
        <color auto="1"/>
      </bottom>
      <diagonal/>
    </border>
    <border>
      <left style="thin">
        <color auto="1"/>
      </left>
      <right style="hair">
        <color auto="1"/>
      </right>
      <top style="medium">
        <color auto="1"/>
      </top>
      <bottom style="thin">
        <color auto="1"/>
      </bottom>
      <diagonal/>
    </border>
    <border>
      <left style="hair">
        <color auto="1"/>
      </left>
      <right style="hair">
        <color auto="1"/>
      </right>
      <top style="medium">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diagonal/>
    </border>
    <border>
      <left style="thin">
        <color auto="1"/>
      </left>
      <right/>
      <top/>
      <bottom style="thin">
        <color auto="1"/>
      </bottom>
      <diagonal/>
    </border>
    <border>
      <left style="hair">
        <color auto="1"/>
      </left>
      <right style="thin">
        <color auto="1"/>
      </right>
      <top style="medium">
        <color auto="1"/>
      </top>
      <bottom style="thin">
        <color auto="1"/>
      </bottom>
      <diagonal/>
    </border>
    <border>
      <left/>
      <right/>
      <top style="thin">
        <color auto="1"/>
      </top>
      <bottom/>
      <diagonal/>
    </border>
    <border>
      <left style="medium">
        <color rgb="FFD32D20"/>
      </left>
      <right/>
      <top style="medium">
        <color rgb="FFD32D20"/>
      </top>
      <bottom/>
      <diagonal/>
    </border>
    <border>
      <left/>
      <right/>
      <top style="medium">
        <color rgb="FFD32D20"/>
      </top>
      <bottom/>
      <diagonal/>
    </border>
    <border>
      <left style="medium">
        <color rgb="FFD32D20"/>
      </left>
      <right/>
      <top/>
      <bottom/>
      <diagonal/>
    </border>
    <border>
      <left style="medium">
        <color rgb="FFD32D20"/>
      </left>
      <right/>
      <top/>
      <bottom style="medium">
        <color rgb="FFD32D20"/>
      </bottom>
      <diagonal/>
    </border>
    <border>
      <left/>
      <right/>
      <top/>
      <bottom style="medium">
        <color rgb="FFD32D20"/>
      </bottom>
      <diagonal/>
    </border>
    <border>
      <left/>
      <right style="medium">
        <color rgb="FFD32D20"/>
      </right>
      <top style="medium">
        <color rgb="FFD32D20"/>
      </top>
      <bottom/>
      <diagonal/>
    </border>
    <border>
      <left/>
      <right style="medium">
        <color rgb="FFD32D20"/>
      </right>
      <top/>
      <bottom/>
      <diagonal/>
    </border>
    <border>
      <left/>
      <right style="medium">
        <color rgb="FFD32D20"/>
      </right>
      <top/>
      <bottom style="medium">
        <color rgb="FFD32D20"/>
      </bottom>
      <diagonal/>
    </border>
    <border>
      <left style="medium">
        <color theme="0" tint="-0.499984740745262"/>
      </left>
      <right/>
      <top style="medium">
        <color theme="0" tint="-0.499984740745262"/>
      </top>
      <bottom/>
      <diagonal/>
    </border>
    <border>
      <left/>
      <right/>
      <top style="medium">
        <color theme="0" tint="-0.499984740745262"/>
      </top>
      <bottom/>
      <diagonal/>
    </border>
    <border>
      <left style="medium">
        <color theme="0" tint="-0.499984740745262"/>
      </left>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style="medium">
        <color theme="0" tint="-0.499984740745262"/>
      </top>
      <bottom/>
      <diagonal/>
    </border>
    <border>
      <left/>
      <right style="medium">
        <color theme="0" tint="-0.499984740745262"/>
      </right>
      <top/>
      <bottom/>
      <diagonal/>
    </border>
    <border>
      <left style="medium">
        <color theme="0" tint="-0.499984740745262"/>
      </left>
      <right/>
      <top/>
      <bottom style="medium">
        <color theme="1" tint="0.499984740745262"/>
      </bottom>
      <diagonal/>
    </border>
    <border>
      <left style="medium">
        <color theme="0" tint="-0.499984740745262"/>
      </left>
      <right/>
      <top style="medium">
        <color theme="1" tint="0.499984740745262"/>
      </top>
      <bottom/>
      <diagonal/>
    </border>
    <border>
      <left/>
      <right style="medium">
        <color theme="0" tint="-0.499984740745262"/>
      </right>
      <top/>
      <bottom style="medium">
        <color theme="0" tint="-0.499984740745262"/>
      </bottom>
      <diagonal/>
    </border>
    <border>
      <left/>
      <right/>
      <top/>
      <bottom style="medium">
        <color theme="1" tint="0.499984740745262"/>
      </bottom>
      <diagonal/>
    </border>
    <border>
      <left/>
      <right/>
      <top style="medium">
        <color theme="1" tint="0.499984740745262"/>
      </top>
      <bottom/>
      <diagonal/>
    </border>
    <border>
      <left/>
      <right style="medium">
        <color theme="1" tint="0.499984740745262"/>
      </right>
      <top style="medium">
        <color theme="0" tint="-0.499984740745262"/>
      </top>
      <bottom/>
      <diagonal/>
    </border>
    <border>
      <left style="medium">
        <color theme="1" tint="0.499984740745262"/>
      </left>
      <right/>
      <top style="medium">
        <color theme="0" tint="-0.499984740745262"/>
      </top>
      <bottom/>
      <diagonal/>
    </border>
    <border>
      <left/>
      <right style="medium">
        <color theme="1" tint="0.499984740745262"/>
      </right>
      <top/>
      <bottom style="medium">
        <color theme="1" tint="0.499984740745262"/>
      </bottom>
      <diagonal/>
    </border>
    <border>
      <left style="medium">
        <color theme="1" tint="0.499984740745262"/>
      </left>
      <right/>
      <top/>
      <bottom style="medium">
        <color theme="1" tint="0.499984740745262"/>
      </bottom>
      <diagonal/>
    </border>
    <border>
      <left/>
      <right style="medium">
        <color theme="1" tint="0.499984740745262"/>
      </right>
      <top style="medium">
        <color theme="1" tint="0.499984740745262"/>
      </top>
      <bottom/>
      <diagonal/>
    </border>
    <border>
      <left style="medium">
        <color theme="1" tint="0.499984740745262"/>
      </left>
      <right/>
      <top style="medium">
        <color theme="1" tint="0.499984740745262"/>
      </top>
      <bottom/>
      <diagonal/>
    </border>
    <border>
      <left/>
      <right style="medium">
        <color theme="1" tint="0.499984740745262"/>
      </right>
      <top/>
      <bottom/>
      <diagonal/>
    </border>
    <border>
      <left/>
      <right style="medium">
        <color theme="0" tint="-0.499984740745262"/>
      </right>
      <top/>
      <bottom style="medium">
        <color theme="1" tint="0.499984740745262"/>
      </bottom>
      <diagonal/>
    </border>
    <border>
      <left/>
      <right style="medium">
        <color theme="0" tint="-0.499984740745262"/>
      </right>
      <top style="medium">
        <color theme="1" tint="0.499984740745262"/>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right/>
      <top/>
      <bottom style="double">
        <color rgb="FFFF8001"/>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s>
  <cellStyleXfs count="50">
    <xf numFmtId="0" fontId="0" fillId="0" borderId="0"/>
    <xf numFmtId="42" fontId="38" fillId="0" borderId="0" applyFont="0" applyFill="0" applyBorder="0" applyAlignment="0" applyProtection="0">
      <alignment vertical="center"/>
    </xf>
    <xf numFmtId="0" fontId="47" fillId="24" borderId="0" applyNumberFormat="0" applyBorder="0" applyAlignment="0" applyProtection="0">
      <alignment vertical="center"/>
    </xf>
    <xf numFmtId="0" fontId="45" fillId="22" borderId="59" applyNumberFormat="0" applyAlignment="0" applyProtection="0">
      <alignment vertical="center"/>
    </xf>
    <xf numFmtId="44" fontId="38" fillId="0" borderId="0" applyFont="0" applyFill="0" applyBorder="0" applyAlignment="0" applyProtection="0">
      <alignment vertical="center"/>
    </xf>
    <xf numFmtId="41" fontId="38" fillId="0" borderId="0" applyFont="0" applyFill="0" applyBorder="0" applyAlignment="0" applyProtection="0">
      <alignment vertical="center"/>
    </xf>
    <xf numFmtId="0" fontId="47" fillId="27" borderId="0" applyNumberFormat="0" applyBorder="0" applyAlignment="0" applyProtection="0">
      <alignment vertical="center"/>
    </xf>
    <xf numFmtId="0" fontId="42" fillId="20" borderId="0" applyNumberFormat="0" applyBorder="0" applyAlignment="0" applyProtection="0">
      <alignment vertical="center"/>
    </xf>
    <xf numFmtId="43" fontId="38" fillId="0" borderId="0" applyFont="0" applyFill="0" applyBorder="0" applyAlignment="0" applyProtection="0">
      <alignment vertical="center"/>
    </xf>
    <xf numFmtId="0" fontId="40" fillId="26" borderId="0" applyNumberFormat="0" applyBorder="0" applyAlignment="0" applyProtection="0">
      <alignment vertical="center"/>
    </xf>
    <xf numFmtId="0" fontId="26" fillId="0" borderId="0" applyNumberFormat="0" applyFill="0" applyBorder="0" applyAlignment="0" applyProtection="0"/>
    <xf numFmtId="9" fontId="38" fillId="0" borderId="0" applyFont="0" applyFill="0" applyBorder="0" applyAlignment="0" applyProtection="0">
      <alignment vertical="center"/>
    </xf>
    <xf numFmtId="0" fontId="38" fillId="18" borderId="56" applyNumberFormat="0" applyFont="0" applyAlignment="0" applyProtection="0">
      <alignment vertical="center"/>
    </xf>
    <xf numFmtId="0" fontId="40" fillId="29" borderId="0" applyNumberFormat="0" applyBorder="0" applyAlignment="0" applyProtection="0">
      <alignment vertical="center"/>
    </xf>
    <xf numFmtId="0" fontId="49"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52" fillId="0" borderId="57" applyNumberFormat="0" applyFill="0" applyAlignment="0" applyProtection="0">
      <alignment vertical="center"/>
    </xf>
    <xf numFmtId="0" fontId="41" fillId="0" borderId="57" applyNumberFormat="0" applyFill="0" applyAlignment="0" applyProtection="0">
      <alignment vertical="center"/>
    </xf>
    <xf numFmtId="0" fontId="40" fillId="35" borderId="0" applyNumberFormat="0" applyBorder="0" applyAlignment="0" applyProtection="0">
      <alignment vertical="center"/>
    </xf>
    <xf numFmtId="0" fontId="49" fillId="0" borderId="62" applyNumberFormat="0" applyFill="0" applyAlignment="0" applyProtection="0">
      <alignment vertical="center"/>
    </xf>
    <xf numFmtId="0" fontId="40" fillId="37" borderId="0" applyNumberFormat="0" applyBorder="0" applyAlignment="0" applyProtection="0">
      <alignment vertical="center"/>
    </xf>
    <xf numFmtId="0" fontId="43" fillId="21" borderId="58" applyNumberFormat="0" applyAlignment="0" applyProtection="0">
      <alignment vertical="center"/>
    </xf>
    <xf numFmtId="0" fontId="55" fillId="21" borderId="59" applyNumberFormat="0" applyAlignment="0" applyProtection="0">
      <alignment vertical="center"/>
    </xf>
    <xf numFmtId="0" fontId="54" fillId="34" borderId="63" applyNumberFormat="0" applyAlignment="0" applyProtection="0">
      <alignment vertical="center"/>
    </xf>
    <xf numFmtId="0" fontId="47" fillId="41" borderId="0" applyNumberFormat="0" applyBorder="0" applyAlignment="0" applyProtection="0">
      <alignment vertical="center"/>
    </xf>
    <xf numFmtId="0" fontId="40" fillId="23" borderId="0" applyNumberFormat="0" applyBorder="0" applyAlignment="0" applyProtection="0">
      <alignment vertical="center"/>
    </xf>
    <xf numFmtId="0" fontId="48" fillId="0" borderId="61" applyNumberFormat="0" applyFill="0" applyAlignment="0" applyProtection="0">
      <alignment vertical="center"/>
    </xf>
    <xf numFmtId="0" fontId="46" fillId="0" borderId="60" applyNumberFormat="0" applyFill="0" applyAlignment="0" applyProtection="0">
      <alignment vertical="center"/>
    </xf>
    <xf numFmtId="0" fontId="51" fillId="32" borderId="0" applyNumberFormat="0" applyBorder="0" applyAlignment="0" applyProtection="0">
      <alignment vertical="center"/>
    </xf>
    <xf numFmtId="0" fontId="53" fillId="33" borderId="0" applyNumberFormat="0" applyBorder="0" applyAlignment="0" applyProtection="0">
      <alignment vertical="center"/>
    </xf>
    <xf numFmtId="0" fontId="47" fillId="42" borderId="0" applyNumberFormat="0" applyBorder="0" applyAlignment="0" applyProtection="0">
      <alignment vertical="center"/>
    </xf>
    <xf numFmtId="0" fontId="40" fillId="39" borderId="0" applyNumberFormat="0" applyBorder="0" applyAlignment="0" applyProtection="0">
      <alignment vertical="center"/>
    </xf>
    <xf numFmtId="0" fontId="47" fillId="31" borderId="0" applyNumberFormat="0" applyBorder="0" applyAlignment="0" applyProtection="0">
      <alignment vertical="center"/>
    </xf>
    <xf numFmtId="0" fontId="47" fillId="28" borderId="0" applyNumberFormat="0" applyBorder="0" applyAlignment="0" applyProtection="0">
      <alignment vertical="center"/>
    </xf>
    <xf numFmtId="0" fontId="47" fillId="38" borderId="0" applyNumberFormat="0" applyBorder="0" applyAlignment="0" applyProtection="0">
      <alignment vertical="center"/>
    </xf>
    <xf numFmtId="0" fontId="47" fillId="30" borderId="0" applyNumberFormat="0" applyBorder="0" applyAlignment="0" applyProtection="0">
      <alignment vertical="center"/>
    </xf>
    <xf numFmtId="0" fontId="40" fillId="19" borderId="0" applyNumberFormat="0" applyBorder="0" applyAlignment="0" applyProtection="0">
      <alignment vertical="center"/>
    </xf>
    <xf numFmtId="0" fontId="40" fillId="44" borderId="0" applyNumberFormat="0" applyBorder="0" applyAlignment="0" applyProtection="0">
      <alignment vertical="center"/>
    </xf>
    <xf numFmtId="0" fontId="47" fillId="46" borderId="0" applyNumberFormat="0" applyBorder="0" applyAlignment="0" applyProtection="0">
      <alignment vertical="center"/>
    </xf>
    <xf numFmtId="0" fontId="47" fillId="47" borderId="0" applyNumberFormat="0" applyBorder="0" applyAlignment="0" applyProtection="0">
      <alignment vertical="center"/>
    </xf>
    <xf numFmtId="0" fontId="40" fillId="43" borderId="0" applyNumberFormat="0" applyBorder="0" applyAlignment="0" applyProtection="0">
      <alignment vertical="center"/>
    </xf>
    <xf numFmtId="0" fontId="47" fillId="45" borderId="0" applyNumberFormat="0" applyBorder="0" applyAlignment="0" applyProtection="0">
      <alignment vertical="center"/>
    </xf>
    <xf numFmtId="0" fontId="7" fillId="0" borderId="9" applyFill="0" applyAlignment="0">
      <alignment horizontal="right" vertical="center"/>
    </xf>
    <xf numFmtId="0" fontId="40" fillId="48" borderId="0" applyNumberFormat="0" applyBorder="0" applyAlignment="0" applyProtection="0">
      <alignment vertical="center"/>
    </xf>
    <xf numFmtId="0" fontId="40" fillId="40" borderId="0" applyNumberFormat="0" applyBorder="0" applyAlignment="0" applyProtection="0">
      <alignment vertical="center"/>
    </xf>
    <xf numFmtId="0" fontId="47" fillId="36" borderId="0" applyNumberFormat="0" applyBorder="0" applyAlignment="0" applyProtection="0">
      <alignment vertical="center"/>
    </xf>
    <xf numFmtId="0" fontId="7" fillId="8" borderId="9" applyAlignment="0">
      <alignment horizontal="right" vertical="center"/>
    </xf>
    <xf numFmtId="0" fontId="40" fillId="25" borderId="0" applyNumberFormat="0" applyBorder="0" applyAlignment="0" applyProtection="0">
      <alignment vertical="center"/>
    </xf>
  </cellStyleXfs>
  <cellXfs count="313">
    <xf numFmtId="0" fontId="0" fillId="0" borderId="0" xfId="0"/>
    <xf numFmtId="0" fontId="0" fillId="2" borderId="0" xfId="0" applyFill="1" applyAlignment="1">
      <alignment wrapText="1"/>
    </xf>
    <xf numFmtId="0" fontId="1" fillId="0" borderId="0" xfId="0" applyFont="1" applyAlignment="1">
      <alignment vertical="top"/>
    </xf>
    <xf numFmtId="0" fontId="1" fillId="0" borderId="0" xfId="0" applyFont="1" applyAlignment="1">
      <alignment vertical="top" wrapText="1"/>
    </xf>
    <xf numFmtId="0" fontId="1" fillId="0" borderId="0" xfId="0" applyFont="1" applyAlignment="1">
      <alignment horizontal="center" vertical="center" wrapText="1"/>
    </xf>
    <xf numFmtId="0" fontId="2" fillId="2" borderId="0" xfId="0" applyFont="1" applyFill="1" applyAlignment="1"/>
    <xf numFmtId="0" fontId="0" fillId="2" borderId="0" xfId="0" applyFill="1" applyAlignment="1">
      <alignment horizontal="center" vertical="center" wrapText="1"/>
    </xf>
    <xf numFmtId="0" fontId="3" fillId="2" borderId="0" xfId="0" applyFont="1" applyFill="1" applyAlignment="1">
      <alignment horizontal="left" vertical="center" wrapText="1"/>
    </xf>
    <xf numFmtId="0" fontId="4" fillId="2" borderId="0" xfId="0" applyFont="1" applyFill="1" applyAlignment="1">
      <alignment horizontal="left" vertical="center" wrapText="1"/>
    </xf>
    <xf numFmtId="0" fontId="4" fillId="2" borderId="0" xfId="0" applyFont="1" applyFill="1" applyAlignment="1">
      <alignment vertical="center" wrapText="1"/>
    </xf>
    <xf numFmtId="0" fontId="5" fillId="0" borderId="0" xfId="0" applyFont="1" applyAlignment="1">
      <alignment horizontal="center" vertical="center"/>
    </xf>
    <xf numFmtId="0" fontId="5" fillId="0" borderId="0" xfId="0" applyFont="1" applyAlignment="1">
      <alignment vertical="top"/>
    </xf>
    <xf numFmtId="0" fontId="6" fillId="3" borderId="1" xfId="0" applyFont="1" applyFill="1" applyBorder="1" applyAlignment="1">
      <alignment horizontal="right" vertical="center" wrapText="1"/>
    </xf>
    <xf numFmtId="2" fontId="7" fillId="3" borderId="2" xfId="0" applyNumberFormat="1" applyFont="1" applyFill="1" applyBorder="1" applyAlignment="1">
      <alignment horizontal="center" vertical="center" wrapText="1"/>
    </xf>
    <xf numFmtId="2" fontId="7" fillId="3" borderId="3" xfId="0" applyNumberFormat="1" applyFont="1" applyFill="1" applyBorder="1" applyAlignment="1">
      <alignment horizontal="center" vertical="center" wrapText="1"/>
    </xf>
    <xf numFmtId="0" fontId="6" fillId="4" borderId="1" xfId="0" applyFont="1" applyFill="1" applyBorder="1" applyAlignment="1">
      <alignment vertical="center" wrapText="1"/>
    </xf>
    <xf numFmtId="3" fontId="7" fillId="4" borderId="2" xfId="0" applyNumberFormat="1" applyFont="1" applyFill="1" applyBorder="1" applyAlignment="1">
      <alignment horizontal="center" vertical="center" wrapText="1"/>
    </xf>
    <xf numFmtId="0" fontId="8" fillId="4" borderId="3" xfId="0" applyFont="1" applyFill="1" applyBorder="1" applyAlignment="1">
      <alignment horizontal="center" vertical="center" wrapText="1"/>
    </xf>
    <xf numFmtId="0" fontId="9" fillId="0" borderId="4" xfId="0" applyFont="1" applyBorder="1" applyAlignment="1">
      <alignment horizontal="right" vertical="center" wrapText="1"/>
    </xf>
    <xf numFmtId="3" fontId="9" fillId="0" borderId="5" xfId="0" applyNumberFormat="1" applyFont="1" applyBorder="1" applyAlignment="1">
      <alignment horizontal="center" vertical="center" wrapText="1"/>
    </xf>
    <xf numFmtId="0" fontId="10" fillId="0" borderId="6" xfId="0" applyFont="1" applyBorder="1" applyAlignment="1">
      <alignment horizontal="center" vertical="center" wrapText="1"/>
    </xf>
    <xf numFmtId="4" fontId="7" fillId="4" borderId="2" xfId="0" applyNumberFormat="1" applyFont="1" applyFill="1" applyBorder="1" applyAlignment="1">
      <alignment horizontal="center" vertical="center" wrapText="1"/>
    </xf>
    <xf numFmtId="4" fontId="9" fillId="0" borderId="5" xfId="0" applyNumberFormat="1" applyFont="1" applyBorder="1" applyAlignment="1">
      <alignment horizontal="center" vertical="center" wrapText="1"/>
    </xf>
    <xf numFmtId="0" fontId="0" fillId="0" borderId="6" xfId="0" applyFont="1" applyBorder="1" applyAlignment="1">
      <alignment horizontal="center" vertical="center" wrapText="1"/>
    </xf>
    <xf numFmtId="0" fontId="11" fillId="4" borderId="3" xfId="0" applyFont="1" applyFill="1" applyBorder="1" applyAlignment="1">
      <alignment horizontal="center" vertical="center" wrapText="1"/>
    </xf>
    <xf numFmtId="0" fontId="1" fillId="0" borderId="0" xfId="0" applyFont="1" applyAlignment="1">
      <alignment vertical="center" wrapText="1"/>
    </xf>
    <xf numFmtId="0" fontId="12" fillId="0" borderId="0" xfId="0" applyFont="1" applyAlignment="1">
      <alignment horizontal="center" vertical="center" wrapText="1"/>
    </xf>
    <xf numFmtId="0" fontId="1" fillId="5" borderId="0" xfId="0" applyFont="1" applyFill="1" applyAlignment="1">
      <alignment vertical="center" wrapText="1"/>
    </xf>
    <xf numFmtId="0" fontId="1" fillId="0" borderId="0" xfId="0" applyFont="1" applyAlignment="1">
      <alignment horizontal="center" vertical="top" wrapText="1"/>
    </xf>
    <xf numFmtId="2" fontId="1" fillId="0" borderId="0" xfId="0" applyNumberFormat="1" applyFont="1" applyAlignment="1">
      <alignment vertical="top" wrapText="1"/>
    </xf>
    <xf numFmtId="0" fontId="0" fillId="2" borderId="0" xfId="0" applyFill="1" applyAlignment="1">
      <alignment horizontal="center" wrapText="1"/>
    </xf>
    <xf numFmtId="0" fontId="4" fillId="2" borderId="0" xfId="0" applyFont="1" applyFill="1" applyAlignment="1">
      <alignment horizontal="center" vertical="center" wrapText="1"/>
    </xf>
    <xf numFmtId="0" fontId="13" fillId="0" borderId="0" xfId="0" applyFont="1" applyAlignment="1">
      <alignment horizontal="right" vertical="center"/>
    </xf>
    <xf numFmtId="177" fontId="14" fillId="6" borderId="7" xfId="0" applyNumberFormat="1" applyFont="1" applyFill="1" applyBorder="1" applyAlignment="1">
      <alignment horizontal="center" vertical="center" wrapText="1"/>
    </xf>
    <xf numFmtId="177" fontId="14" fillId="6" borderId="8" xfId="0" applyNumberFormat="1" applyFont="1" applyFill="1" applyBorder="1" applyAlignment="1">
      <alignment horizontal="center" vertical="center" wrapText="1"/>
    </xf>
    <xf numFmtId="0" fontId="14" fillId="6" borderId="7" xfId="0" applyFont="1" applyFill="1" applyBorder="1" applyAlignment="1">
      <alignment horizontal="center" vertical="center" wrapText="1"/>
    </xf>
    <xf numFmtId="0" fontId="14" fillId="6" borderId="8" xfId="0" applyFont="1" applyFill="1" applyBorder="1" applyAlignment="1">
      <alignment horizontal="center" vertical="center" wrapText="1"/>
    </xf>
    <xf numFmtId="0" fontId="15" fillId="7" borderId="7" xfId="0" applyFont="1" applyFill="1" applyBorder="1" applyAlignment="1">
      <alignment horizontal="left" vertical="center" wrapText="1" indent="1"/>
    </xf>
    <xf numFmtId="0" fontId="15" fillId="7" borderId="6" xfId="0" applyFont="1" applyFill="1" applyBorder="1" applyAlignment="1">
      <alignment horizontal="left" vertical="center" wrapText="1" indent="1"/>
    </xf>
    <xf numFmtId="0" fontId="15" fillId="7" borderId="8" xfId="0" applyFont="1" applyFill="1" applyBorder="1" applyAlignment="1">
      <alignment horizontal="left" vertical="center" wrapText="1" indent="1"/>
    </xf>
    <xf numFmtId="0" fontId="16" fillId="8" borderId="9" xfId="48" applyFont="1" applyAlignment="1">
      <alignment horizontal="center" vertical="center" wrapText="1"/>
    </xf>
    <xf numFmtId="0" fontId="17" fillId="9" borderId="9" xfId="0" applyFont="1" applyFill="1" applyBorder="1" applyAlignment="1">
      <alignment horizontal="center" vertical="center" wrapText="1"/>
    </xf>
    <xf numFmtId="0" fontId="5" fillId="9" borderId="7" xfId="0" applyFont="1" applyFill="1" applyBorder="1" applyAlignment="1">
      <alignment horizontal="center" vertical="center" wrapText="1"/>
    </xf>
    <xf numFmtId="0" fontId="5" fillId="9" borderId="10" xfId="0" applyFont="1" applyFill="1" applyBorder="1" applyAlignment="1">
      <alignment horizontal="center" vertical="center" wrapText="1"/>
    </xf>
    <xf numFmtId="0" fontId="5" fillId="9" borderId="8" xfId="0" applyFont="1" applyFill="1" applyBorder="1" applyAlignment="1">
      <alignment horizontal="center" vertical="center" wrapText="1"/>
    </xf>
    <xf numFmtId="0" fontId="13" fillId="9" borderId="0" xfId="0" applyFont="1" applyFill="1" applyAlignment="1">
      <alignment horizontal="center" vertical="center" wrapText="1"/>
    </xf>
    <xf numFmtId="0" fontId="12" fillId="0" borderId="11" xfId="0" applyFont="1" applyBorder="1" applyAlignment="1">
      <alignment horizontal="center" vertical="center" wrapText="1"/>
    </xf>
    <xf numFmtId="0" fontId="17" fillId="9" borderId="12" xfId="0" applyFont="1" applyFill="1" applyBorder="1" applyAlignment="1">
      <alignment horizontal="center" vertical="center" wrapText="1"/>
    </xf>
    <xf numFmtId="0" fontId="5" fillId="9" borderId="12" xfId="0" applyFont="1" applyFill="1" applyBorder="1" applyAlignment="1">
      <alignment horizontal="center" vertical="center" wrapText="1"/>
    </xf>
    <xf numFmtId="0" fontId="5" fillId="9" borderId="13" xfId="0" applyFont="1" applyFill="1" applyBorder="1" applyAlignment="1">
      <alignment horizontal="center" vertical="center" wrapText="1"/>
    </xf>
    <xf numFmtId="0" fontId="18" fillId="10" borderId="14" xfId="0" applyFont="1" applyFill="1" applyBorder="1" applyAlignment="1">
      <alignment horizontal="left" vertical="center" wrapText="1" indent="1"/>
    </xf>
    <xf numFmtId="49" fontId="18" fillId="10" borderId="15" xfId="0" applyNumberFormat="1" applyFont="1" applyFill="1" applyBorder="1" applyAlignment="1">
      <alignment horizontal="center" vertical="center" wrapText="1"/>
    </xf>
    <xf numFmtId="49" fontId="18" fillId="10" borderId="16" xfId="0" applyNumberFormat="1" applyFont="1" applyFill="1" applyBorder="1" applyAlignment="1">
      <alignment horizontal="left" vertical="center" wrapText="1" indent="1"/>
    </xf>
    <xf numFmtId="0" fontId="18" fillId="10" borderId="4" xfId="0" applyFont="1" applyFill="1" applyBorder="1" applyAlignment="1">
      <alignment horizontal="center" vertical="center" wrapText="1"/>
    </xf>
    <xf numFmtId="178" fontId="18" fillId="10" borderId="15" xfId="0" applyNumberFormat="1" applyFont="1" applyFill="1" applyBorder="1" applyAlignment="1">
      <alignment horizontal="center" vertical="center" wrapText="1"/>
    </xf>
    <xf numFmtId="0" fontId="18" fillId="10" borderId="5" xfId="0" applyFont="1" applyFill="1" applyBorder="1" applyAlignment="1">
      <alignment horizontal="center" vertical="center" wrapText="1"/>
    </xf>
    <xf numFmtId="0" fontId="18" fillId="10" borderId="17" xfId="0" applyFont="1" applyFill="1" applyBorder="1" applyAlignment="1">
      <alignment horizontal="left" vertical="center" wrapText="1" indent="1"/>
    </xf>
    <xf numFmtId="49" fontId="18" fillId="10" borderId="18" xfId="0" applyNumberFormat="1" applyFont="1" applyFill="1" applyBorder="1" applyAlignment="1">
      <alignment horizontal="center" vertical="center" wrapText="1"/>
    </xf>
    <xf numFmtId="49" fontId="18" fillId="10" borderId="19" xfId="0" applyNumberFormat="1" applyFont="1" applyFill="1" applyBorder="1" applyAlignment="1">
      <alignment horizontal="left" vertical="center" wrapText="1" indent="1"/>
    </xf>
    <xf numFmtId="0" fontId="18" fillId="10" borderId="1" xfId="0" applyFont="1" applyFill="1" applyBorder="1" applyAlignment="1">
      <alignment horizontal="center" vertical="center" wrapText="1"/>
    </xf>
    <xf numFmtId="178" fontId="18" fillId="10" borderId="18" xfId="0" applyNumberFormat="1" applyFont="1" applyFill="1" applyBorder="1" applyAlignment="1">
      <alignment horizontal="center" vertical="center" wrapText="1"/>
    </xf>
    <xf numFmtId="0" fontId="18" fillId="10" borderId="2" xfId="0" applyFont="1" applyFill="1" applyBorder="1" applyAlignment="1">
      <alignment horizontal="center" vertical="center" wrapText="1"/>
    </xf>
    <xf numFmtId="0" fontId="12" fillId="6" borderId="20" xfId="0" applyFont="1" applyFill="1" applyBorder="1" applyAlignment="1">
      <alignment horizontal="left" vertical="center" wrapText="1"/>
    </xf>
    <xf numFmtId="0" fontId="1" fillId="6" borderId="21" xfId="0" applyFont="1" applyFill="1" applyBorder="1" applyAlignment="1">
      <alignment horizontal="center" vertical="center" wrapText="1"/>
    </xf>
    <xf numFmtId="178" fontId="12" fillId="6" borderId="21" xfId="0" applyNumberFormat="1" applyFont="1" applyFill="1" applyBorder="1" applyAlignment="1">
      <alignment horizontal="center" vertical="center" wrapText="1"/>
    </xf>
    <xf numFmtId="0" fontId="12" fillId="6" borderId="21" xfId="0" applyFont="1" applyFill="1" applyBorder="1" applyAlignment="1">
      <alignment horizontal="left" vertical="center" wrapText="1"/>
    </xf>
    <xf numFmtId="3" fontId="12" fillId="6" borderId="20" xfId="0" applyNumberFormat="1" applyFont="1" applyFill="1" applyBorder="1" applyAlignment="1">
      <alignment horizontal="center" vertical="center" wrapText="1"/>
    </xf>
    <xf numFmtId="179" fontId="12" fillId="6" borderId="21" xfId="0" applyNumberFormat="1" applyFont="1" applyFill="1" applyBorder="1" applyAlignment="1">
      <alignment horizontal="center" vertical="center" wrapText="1"/>
    </xf>
    <xf numFmtId="0" fontId="12" fillId="6" borderId="14" xfId="0" applyFont="1" applyFill="1" applyBorder="1" applyAlignment="1">
      <alignment horizontal="left" vertical="center" wrapText="1"/>
    </xf>
    <xf numFmtId="0" fontId="1" fillId="6" borderId="15" xfId="0" applyFont="1" applyFill="1" applyBorder="1" applyAlignment="1">
      <alignment horizontal="center" vertical="center" wrapText="1"/>
    </xf>
    <xf numFmtId="178" fontId="12" fillId="6" borderId="15" xfId="0" applyNumberFormat="1" applyFont="1" applyFill="1" applyBorder="1" applyAlignment="1">
      <alignment horizontal="center" vertical="center" wrapText="1"/>
    </xf>
    <xf numFmtId="0" fontId="12" fillId="6" borderId="15" xfId="0" applyFont="1" applyFill="1" applyBorder="1" applyAlignment="1">
      <alignment horizontal="left" vertical="center" wrapText="1"/>
    </xf>
    <xf numFmtId="3" fontId="12" fillId="6" borderId="14" xfId="0" applyNumberFormat="1" applyFont="1" applyFill="1" applyBorder="1" applyAlignment="1">
      <alignment horizontal="center" vertical="center" wrapText="1"/>
    </xf>
    <xf numFmtId="179" fontId="12" fillId="6" borderId="15" xfId="0" applyNumberFormat="1" applyFont="1" applyFill="1" applyBorder="1" applyAlignment="1">
      <alignment horizontal="center" vertical="center" wrapText="1"/>
    </xf>
    <xf numFmtId="0" fontId="1" fillId="6" borderId="14" xfId="0" applyFont="1" applyFill="1" applyBorder="1" applyAlignment="1">
      <alignment horizontal="left" vertical="center" wrapText="1"/>
    </xf>
    <xf numFmtId="178" fontId="1" fillId="6" borderId="15" xfId="0" applyNumberFormat="1" applyFont="1" applyFill="1" applyBorder="1" applyAlignment="1">
      <alignment horizontal="center" vertical="center" wrapText="1"/>
    </xf>
    <xf numFmtId="0" fontId="1" fillId="6" borderId="15" xfId="0" applyFont="1" applyFill="1" applyBorder="1" applyAlignment="1">
      <alignment horizontal="left" vertical="center" wrapText="1"/>
    </xf>
    <xf numFmtId="3" fontId="1" fillId="6" borderId="14" xfId="0" applyNumberFormat="1" applyFont="1" applyFill="1" applyBorder="1" applyAlignment="1">
      <alignment horizontal="center" vertical="center" wrapText="1"/>
    </xf>
    <xf numFmtId="179" fontId="1" fillId="6" borderId="15" xfId="0" applyNumberFormat="1" applyFont="1" applyFill="1" applyBorder="1" applyAlignment="1">
      <alignment horizontal="center" vertical="center" wrapText="1"/>
    </xf>
    <xf numFmtId="0" fontId="1" fillId="0" borderId="0" xfId="0" applyFont="1" applyBorder="1" applyAlignment="1">
      <alignment horizontal="left" vertical="center" wrapText="1"/>
    </xf>
    <xf numFmtId="0" fontId="19" fillId="0" borderId="0" xfId="0" applyFont="1" applyBorder="1" applyAlignment="1">
      <alignment horizontal="left" vertical="top" wrapText="1"/>
    </xf>
    <xf numFmtId="0" fontId="19" fillId="0" borderId="3" xfId="0" applyFont="1" applyBorder="1" applyAlignment="1">
      <alignment vertical="top" wrapText="1"/>
    </xf>
    <xf numFmtId="0" fontId="19" fillId="0" borderId="11" xfId="0" applyFont="1" applyBorder="1" applyAlignment="1">
      <alignment vertical="top" wrapText="1"/>
    </xf>
    <xf numFmtId="0" fontId="15" fillId="11" borderId="7" xfId="0" applyFont="1" applyFill="1" applyBorder="1" applyAlignment="1">
      <alignment horizontal="center" vertical="center" wrapText="1"/>
    </xf>
    <xf numFmtId="0" fontId="15" fillId="11" borderId="6" xfId="0" applyFont="1" applyFill="1" applyBorder="1" applyAlignment="1">
      <alignment horizontal="center" vertical="center" wrapText="1"/>
    </xf>
    <xf numFmtId="0" fontId="15" fillId="11" borderId="8" xfId="0" applyFont="1" applyFill="1" applyBorder="1" applyAlignment="1">
      <alignment horizontal="center" vertical="center" wrapText="1"/>
    </xf>
    <xf numFmtId="0" fontId="15" fillId="12" borderId="7" xfId="0" applyFont="1" applyFill="1" applyBorder="1" applyAlignment="1">
      <alignment horizontal="center" vertical="center" wrapText="1"/>
    </xf>
    <xf numFmtId="0" fontId="15" fillId="12" borderId="8" xfId="0" applyFont="1" applyFill="1" applyBorder="1" applyAlignment="1">
      <alignment horizontal="center" vertical="center" wrapText="1"/>
    </xf>
    <xf numFmtId="0" fontId="5" fillId="9" borderId="9" xfId="0" applyFont="1" applyFill="1" applyBorder="1" applyAlignment="1">
      <alignment horizontal="center" vertical="center" wrapText="1"/>
    </xf>
    <xf numFmtId="0" fontId="5" fillId="9" borderId="22" xfId="0" applyFont="1" applyFill="1" applyBorder="1" applyAlignment="1">
      <alignment horizontal="center" vertical="center" wrapText="1"/>
    </xf>
    <xf numFmtId="0" fontId="5" fillId="9" borderId="23" xfId="0" applyFont="1" applyFill="1" applyBorder="1" applyAlignment="1">
      <alignment horizontal="center" vertical="center" wrapText="1"/>
    </xf>
    <xf numFmtId="4" fontId="18" fillId="10" borderId="5" xfId="0" applyNumberFormat="1" applyFont="1" applyFill="1" applyBorder="1" applyAlignment="1">
      <alignment horizontal="center" vertical="center"/>
    </xf>
    <xf numFmtId="4" fontId="18" fillId="10" borderId="14" xfId="0" applyNumberFormat="1" applyFont="1" applyFill="1" applyBorder="1" applyAlignment="1">
      <alignment horizontal="center" vertical="center"/>
    </xf>
    <xf numFmtId="4" fontId="18" fillId="10" borderId="15" xfId="0" applyNumberFormat="1" applyFont="1" applyFill="1" applyBorder="1" applyAlignment="1" applyProtection="1">
      <alignment horizontal="center" vertical="center"/>
      <protection hidden="1"/>
    </xf>
    <xf numFmtId="4" fontId="18" fillId="10" borderId="15" xfId="0" applyNumberFormat="1" applyFont="1" applyFill="1" applyBorder="1" applyAlignment="1">
      <alignment horizontal="center" vertical="center" wrapText="1"/>
    </xf>
    <xf numFmtId="4" fontId="18" fillId="10" borderId="5" xfId="0" applyNumberFormat="1" applyFont="1" applyFill="1" applyBorder="1" applyAlignment="1" applyProtection="1">
      <alignment horizontal="center" vertical="center" wrapText="1"/>
      <protection hidden="1"/>
    </xf>
    <xf numFmtId="4" fontId="18" fillId="10" borderId="7" xfId="0" applyNumberFormat="1" applyFont="1" applyFill="1" applyBorder="1" applyAlignment="1" applyProtection="1">
      <alignment horizontal="center" vertical="center"/>
      <protection hidden="1"/>
    </xf>
    <xf numFmtId="3" fontId="18" fillId="10" borderId="5" xfId="0" applyNumberFormat="1" applyFont="1" applyFill="1" applyBorder="1" applyAlignment="1">
      <alignment horizontal="center" vertical="center" wrapText="1"/>
    </xf>
    <xf numFmtId="4" fontId="18" fillId="10" borderId="2" xfId="0" applyNumberFormat="1" applyFont="1" applyFill="1" applyBorder="1" applyAlignment="1">
      <alignment horizontal="center" vertical="center"/>
    </xf>
    <xf numFmtId="4" fontId="18" fillId="10" borderId="17" xfId="0" applyNumberFormat="1" applyFont="1" applyFill="1" applyBorder="1" applyAlignment="1">
      <alignment horizontal="center" vertical="center"/>
    </xf>
    <xf numFmtId="4" fontId="18" fillId="10" borderId="18" xfId="0" applyNumberFormat="1" applyFont="1" applyFill="1" applyBorder="1" applyAlignment="1" applyProtection="1">
      <alignment horizontal="center" vertical="center"/>
      <protection hidden="1"/>
    </xf>
    <xf numFmtId="4" fontId="18" fillId="10" borderId="18" xfId="0" applyNumberFormat="1" applyFont="1" applyFill="1" applyBorder="1" applyAlignment="1">
      <alignment horizontal="center" vertical="center" wrapText="1"/>
    </xf>
    <xf numFmtId="4" fontId="18" fillId="10" borderId="2" xfId="0" applyNumberFormat="1" applyFont="1" applyFill="1" applyBorder="1" applyAlignment="1" applyProtection="1">
      <alignment horizontal="center" vertical="center" wrapText="1"/>
      <protection hidden="1"/>
    </xf>
    <xf numFmtId="4" fontId="18" fillId="10" borderId="24" xfId="0" applyNumberFormat="1" applyFont="1" applyFill="1" applyBorder="1" applyAlignment="1" applyProtection="1">
      <alignment horizontal="center" vertical="center"/>
      <protection hidden="1"/>
    </xf>
    <xf numFmtId="3" fontId="18" fillId="10" borderId="2" xfId="0" applyNumberFormat="1" applyFont="1" applyFill="1" applyBorder="1" applyAlignment="1">
      <alignment horizontal="center" vertical="center" wrapText="1"/>
    </xf>
    <xf numFmtId="176" fontId="12" fillId="9" borderId="25" xfId="0" applyNumberFormat="1" applyFont="1" applyFill="1" applyBorder="1" applyAlignment="1">
      <alignment horizontal="center" vertical="center" wrapText="1"/>
    </xf>
    <xf numFmtId="0" fontId="12" fillId="6" borderId="21" xfId="0" applyFont="1" applyFill="1" applyBorder="1" applyAlignment="1">
      <alignment horizontal="center" vertical="center" wrapText="1"/>
    </xf>
    <xf numFmtId="0" fontId="12" fillId="9" borderId="21" xfId="0" applyFont="1" applyFill="1" applyBorder="1" applyAlignment="1">
      <alignment horizontal="center" vertical="center" wrapText="1"/>
    </xf>
    <xf numFmtId="3" fontId="12" fillId="6" borderId="21" xfId="0" applyNumberFormat="1" applyFont="1" applyFill="1" applyBorder="1" applyAlignment="1">
      <alignment horizontal="center" vertical="center" wrapText="1"/>
    </xf>
    <xf numFmtId="176" fontId="1" fillId="9" borderId="21" xfId="0" applyNumberFormat="1" applyFont="1" applyFill="1" applyBorder="1" applyAlignment="1">
      <alignment horizontal="center" vertical="center" wrapText="1"/>
    </xf>
    <xf numFmtId="0" fontId="12" fillId="6" borderId="25" xfId="0" applyFont="1" applyFill="1" applyBorder="1" applyAlignment="1">
      <alignment horizontal="left" vertical="center" wrapText="1"/>
    </xf>
    <xf numFmtId="176" fontId="12" fillId="9" borderId="16" xfId="0" applyNumberFormat="1" applyFont="1" applyFill="1" applyBorder="1" applyAlignment="1">
      <alignment horizontal="center" vertical="center" wrapText="1"/>
    </xf>
    <xf numFmtId="0" fontId="12" fillId="6" borderId="15" xfId="0" applyFont="1" applyFill="1" applyBorder="1" applyAlignment="1">
      <alignment horizontal="center" vertical="center" wrapText="1"/>
    </xf>
    <xf numFmtId="0" fontId="12" fillId="9" borderId="15" xfId="0" applyFont="1" applyFill="1" applyBorder="1" applyAlignment="1">
      <alignment horizontal="center" vertical="center" wrapText="1"/>
    </xf>
    <xf numFmtId="3" fontId="12" fillId="6" borderId="15" xfId="0" applyNumberFormat="1" applyFont="1" applyFill="1" applyBorder="1" applyAlignment="1">
      <alignment horizontal="center" vertical="center" wrapText="1"/>
    </xf>
    <xf numFmtId="176" fontId="1" fillId="9" borderId="15" xfId="0" applyNumberFormat="1" applyFont="1" applyFill="1" applyBorder="1" applyAlignment="1">
      <alignment horizontal="center" vertical="center" wrapText="1"/>
    </xf>
    <xf numFmtId="0" fontId="12" fillId="6" borderId="16" xfId="0" applyFont="1" applyFill="1" applyBorder="1" applyAlignment="1">
      <alignment horizontal="left" vertical="center" wrapText="1"/>
    </xf>
    <xf numFmtId="3" fontId="1" fillId="6" borderId="15" xfId="0" applyNumberFormat="1" applyFont="1" applyFill="1" applyBorder="1" applyAlignment="1">
      <alignment horizontal="center" vertical="center" wrapText="1"/>
    </xf>
    <xf numFmtId="0" fontId="1" fillId="6" borderId="16" xfId="0" applyFont="1" applyFill="1" applyBorder="1" applyAlignment="1">
      <alignment horizontal="left" vertical="center" wrapText="1"/>
    </xf>
    <xf numFmtId="0" fontId="12" fillId="0" borderId="9" xfId="0" applyFont="1" applyBorder="1" applyAlignment="1">
      <alignment horizontal="center" vertical="center" wrapText="1"/>
    </xf>
    <xf numFmtId="0" fontId="15" fillId="13" borderId="7" xfId="0" applyFont="1" applyFill="1" applyBorder="1" applyAlignment="1">
      <alignment horizontal="center" vertical="center" wrapText="1"/>
    </xf>
    <xf numFmtId="0" fontId="15" fillId="13" borderId="6" xfId="0" applyFont="1" applyFill="1" applyBorder="1" applyAlignment="1">
      <alignment horizontal="center" vertical="center" wrapText="1"/>
    </xf>
    <xf numFmtId="0" fontId="15" fillId="13" borderId="8" xfId="0" applyFont="1" applyFill="1" applyBorder="1" applyAlignment="1">
      <alignment horizontal="center" vertical="center" wrapText="1"/>
    </xf>
    <xf numFmtId="0" fontId="15" fillId="14" borderId="7" xfId="0" applyFont="1" applyFill="1" applyBorder="1" applyAlignment="1">
      <alignment horizontal="center" vertical="center" wrapText="1"/>
    </xf>
    <xf numFmtId="0" fontId="15" fillId="14" borderId="6" xfId="0" applyFont="1" applyFill="1" applyBorder="1" applyAlignment="1">
      <alignment horizontal="center" vertical="center" wrapText="1"/>
    </xf>
    <xf numFmtId="0" fontId="15" fillId="14" borderId="8" xfId="0" applyFont="1" applyFill="1" applyBorder="1" applyAlignment="1">
      <alignment horizontal="center" vertical="center" wrapText="1"/>
    </xf>
    <xf numFmtId="0" fontId="15" fillId="15" borderId="7" xfId="0" applyFont="1" applyFill="1" applyBorder="1" applyAlignment="1">
      <alignment horizontal="center" vertical="center" wrapText="1"/>
    </xf>
    <xf numFmtId="0" fontId="15" fillId="15" borderId="6" xfId="0" applyFont="1" applyFill="1" applyBorder="1" applyAlignment="1">
      <alignment horizontal="center" vertical="center" wrapText="1"/>
    </xf>
    <xf numFmtId="0" fontId="5" fillId="9" borderId="6" xfId="0" applyFont="1" applyFill="1" applyBorder="1" applyAlignment="1">
      <alignment horizontal="center" vertical="center" wrapText="1"/>
    </xf>
    <xf numFmtId="0" fontId="5" fillId="9" borderId="26" xfId="0" applyFont="1" applyFill="1" applyBorder="1" applyAlignment="1">
      <alignment horizontal="center" vertical="center" wrapText="1"/>
    </xf>
    <xf numFmtId="49" fontId="18" fillId="10" borderId="7" xfId="0" applyNumberFormat="1" applyFont="1" applyFill="1" applyBorder="1" applyAlignment="1">
      <alignment horizontal="center" vertical="center" wrapText="1"/>
    </xf>
    <xf numFmtId="49" fontId="18" fillId="10" borderId="15" xfId="0" applyNumberFormat="1" applyFont="1" applyFill="1" applyBorder="1" applyAlignment="1">
      <alignment horizontal="left" vertical="center" wrapText="1" indent="1"/>
    </xf>
    <xf numFmtId="4" fontId="18" fillId="10" borderId="16" xfId="0" applyNumberFormat="1" applyFont="1" applyFill="1" applyBorder="1" applyAlignment="1">
      <alignment horizontal="left" vertical="center" wrapText="1" indent="1"/>
    </xf>
    <xf numFmtId="4" fontId="18" fillId="10" borderId="4" xfId="0" applyNumberFormat="1" applyFont="1" applyFill="1" applyBorder="1" applyAlignment="1">
      <alignment horizontal="left" vertical="center" wrapText="1" indent="1"/>
    </xf>
    <xf numFmtId="3" fontId="18" fillId="10" borderId="16" xfId="0" applyNumberFormat="1" applyFont="1" applyFill="1" applyBorder="1" applyAlignment="1">
      <alignment horizontal="center" vertical="center"/>
    </xf>
    <xf numFmtId="3" fontId="18" fillId="10" borderId="4" xfId="0" applyNumberFormat="1" applyFont="1" applyFill="1" applyBorder="1" applyAlignment="1">
      <alignment horizontal="center" vertical="center"/>
    </xf>
    <xf numFmtId="4" fontId="18" fillId="10" borderId="15" xfId="0" applyNumberFormat="1" applyFont="1" applyFill="1" applyBorder="1" applyAlignment="1" applyProtection="1">
      <alignment horizontal="center" vertical="center" wrapText="1"/>
      <protection hidden="1"/>
    </xf>
    <xf numFmtId="49" fontId="18" fillId="10" borderId="24" xfId="0" applyNumberFormat="1" applyFont="1" applyFill="1" applyBorder="1" applyAlignment="1">
      <alignment horizontal="center" vertical="center" wrapText="1"/>
    </xf>
    <xf numFmtId="49" fontId="18" fillId="10" borderId="18" xfId="0" applyNumberFormat="1" applyFont="1" applyFill="1" applyBorder="1" applyAlignment="1">
      <alignment horizontal="left" vertical="center" wrapText="1" indent="1"/>
    </xf>
    <xf numFmtId="4" fontId="18" fillId="10" borderId="19" xfId="0" applyNumberFormat="1" applyFont="1" applyFill="1" applyBorder="1" applyAlignment="1">
      <alignment horizontal="left" vertical="center" wrapText="1" indent="1"/>
    </xf>
    <xf numFmtId="4" fontId="18" fillId="10" borderId="1" xfId="0" applyNumberFormat="1" applyFont="1" applyFill="1" applyBorder="1" applyAlignment="1">
      <alignment horizontal="left" vertical="center" wrapText="1" indent="1"/>
    </xf>
    <xf numFmtId="3" fontId="18" fillId="10" borderId="19" xfId="0" applyNumberFormat="1" applyFont="1" applyFill="1" applyBorder="1" applyAlignment="1">
      <alignment horizontal="center" vertical="center"/>
    </xf>
    <xf numFmtId="3" fontId="18" fillId="10" borderId="1" xfId="0" applyNumberFormat="1" applyFont="1" applyFill="1" applyBorder="1" applyAlignment="1">
      <alignment horizontal="center" vertical="center"/>
    </xf>
    <xf numFmtId="3" fontId="18" fillId="10" borderId="8" xfId="0" applyNumberFormat="1" applyFont="1" applyFill="1" applyBorder="1" applyAlignment="1">
      <alignment horizontal="center" vertical="center" wrapText="1"/>
    </xf>
    <xf numFmtId="3" fontId="18" fillId="10" borderId="6" xfId="0" applyNumberFormat="1" applyFont="1" applyFill="1" applyBorder="1" applyAlignment="1">
      <alignment horizontal="center" vertical="center" wrapText="1"/>
    </xf>
    <xf numFmtId="4" fontId="18" fillId="10" borderId="18" xfId="0" applyNumberFormat="1" applyFont="1" applyFill="1" applyBorder="1" applyAlignment="1" applyProtection="1">
      <alignment horizontal="center" vertical="center" wrapText="1"/>
      <protection hidden="1"/>
    </xf>
    <xf numFmtId="3" fontId="12" fillId="6" borderId="20" xfId="0" applyNumberFormat="1" applyFont="1" applyFill="1" applyBorder="1" applyAlignment="1">
      <alignment horizontal="left" vertical="center" wrapText="1"/>
    </xf>
    <xf numFmtId="3" fontId="12" fillId="6" borderId="14" xfId="0" applyNumberFormat="1" applyFont="1" applyFill="1" applyBorder="1" applyAlignment="1">
      <alignment horizontal="left" vertical="center" wrapText="1"/>
    </xf>
    <xf numFmtId="3" fontId="1" fillId="6" borderId="14" xfId="0" applyNumberFormat="1" applyFont="1" applyFill="1" applyBorder="1" applyAlignment="1">
      <alignment horizontal="left" vertical="center" wrapText="1"/>
    </xf>
    <xf numFmtId="2" fontId="0" fillId="2" borderId="0" xfId="0" applyNumberFormat="1" applyFill="1" applyAlignment="1">
      <alignment wrapText="1"/>
    </xf>
    <xf numFmtId="2" fontId="1" fillId="0" borderId="0" xfId="0" applyNumberFormat="1" applyFont="1" applyAlignment="1">
      <alignment vertical="top"/>
    </xf>
    <xf numFmtId="0" fontId="15" fillId="15" borderId="8" xfId="0" applyFont="1" applyFill="1" applyBorder="1" applyAlignment="1">
      <alignment horizontal="center" vertical="center" wrapText="1"/>
    </xf>
    <xf numFmtId="0" fontId="15" fillId="16" borderId="7" xfId="0" applyFont="1" applyFill="1" applyBorder="1" applyAlignment="1">
      <alignment horizontal="center" vertical="center" wrapText="1"/>
    </xf>
    <xf numFmtId="0" fontId="15" fillId="16" borderId="6" xfId="0" applyFont="1" applyFill="1" applyBorder="1" applyAlignment="1">
      <alignment horizontal="center" vertical="center" wrapText="1"/>
    </xf>
    <xf numFmtId="0" fontId="15" fillId="16" borderId="8" xfId="0" applyFont="1" applyFill="1" applyBorder="1" applyAlignment="1">
      <alignment horizontal="center" vertical="center" wrapText="1"/>
    </xf>
    <xf numFmtId="0" fontId="15" fillId="17" borderId="10" xfId="0" applyFont="1" applyFill="1" applyBorder="1" applyAlignment="1">
      <alignment horizontal="center" vertical="center" wrapText="1"/>
    </xf>
    <xf numFmtId="2" fontId="5" fillId="9" borderId="7" xfId="0" applyNumberFormat="1" applyFont="1" applyFill="1" applyBorder="1" applyAlignment="1">
      <alignment horizontal="center" vertical="center" wrapText="1"/>
    </xf>
    <xf numFmtId="0" fontId="15" fillId="17" borderId="13" xfId="0" applyFont="1" applyFill="1" applyBorder="1" applyAlignment="1">
      <alignment horizontal="center" vertical="center" wrapText="1"/>
    </xf>
    <xf numFmtId="2" fontId="5" fillId="9" borderId="23" xfId="0" applyNumberFormat="1" applyFont="1" applyFill="1" applyBorder="1" applyAlignment="1">
      <alignment horizontal="center" vertical="center" wrapText="1"/>
    </xf>
    <xf numFmtId="2" fontId="18" fillId="10" borderId="6" xfId="0" applyNumberFormat="1" applyFont="1" applyFill="1" applyBorder="1" applyAlignment="1">
      <alignment horizontal="center" vertical="center" wrapText="1"/>
    </xf>
    <xf numFmtId="49" fontId="18" fillId="10" borderId="7" xfId="0" applyNumberFormat="1" applyFont="1" applyFill="1" applyBorder="1" applyAlignment="1">
      <alignment horizontal="left" vertical="center" wrapText="1" indent="1"/>
    </xf>
    <xf numFmtId="49" fontId="18" fillId="10" borderId="8" xfId="0" applyNumberFormat="1" applyFont="1" applyFill="1" applyBorder="1" applyAlignment="1">
      <alignment horizontal="left" vertical="center" wrapText="1" indent="1"/>
    </xf>
    <xf numFmtId="2" fontId="18" fillId="10" borderId="3" xfId="0" applyNumberFormat="1" applyFont="1" applyFill="1" applyBorder="1" applyAlignment="1">
      <alignment horizontal="center" vertical="center" wrapText="1"/>
    </xf>
    <xf numFmtId="49" fontId="18" fillId="10" borderId="24" xfId="0" applyNumberFormat="1" applyFont="1" applyFill="1" applyBorder="1" applyAlignment="1">
      <alignment horizontal="left" vertical="center" wrapText="1" indent="1"/>
    </xf>
    <xf numFmtId="49" fontId="18" fillId="10" borderId="11" xfId="0" applyNumberFormat="1" applyFont="1" applyFill="1" applyBorder="1" applyAlignment="1">
      <alignment horizontal="left" vertical="center" wrapText="1" indent="1"/>
    </xf>
    <xf numFmtId="4" fontId="18" fillId="10" borderId="18" xfId="0" applyNumberFormat="1" applyFont="1" applyFill="1" applyBorder="1" applyAlignment="1">
      <alignment horizontal="left" vertical="center" wrapText="1" indent="1"/>
    </xf>
    <xf numFmtId="4" fontId="12" fillId="6" borderId="21" xfId="0" applyNumberFormat="1" applyFont="1" applyFill="1" applyBorder="1" applyAlignment="1">
      <alignment horizontal="center" vertical="center" wrapText="1"/>
    </xf>
    <xf numFmtId="2" fontId="1" fillId="9" borderId="21" xfId="0" applyNumberFormat="1" applyFont="1" applyFill="1" applyBorder="1" applyAlignment="1">
      <alignment horizontal="center" vertical="center" wrapText="1"/>
    </xf>
    <xf numFmtId="4" fontId="12" fillId="6" borderId="15" xfId="0" applyNumberFormat="1" applyFont="1" applyFill="1" applyBorder="1" applyAlignment="1">
      <alignment horizontal="center" vertical="center" wrapText="1"/>
    </xf>
    <xf numFmtId="2" fontId="1" fillId="9" borderId="15" xfId="0" applyNumberFormat="1" applyFont="1" applyFill="1" applyBorder="1" applyAlignment="1">
      <alignment horizontal="center" vertical="center" wrapText="1"/>
    </xf>
    <xf numFmtId="4" fontId="1" fillId="6" borderId="15" xfId="0" applyNumberFormat="1" applyFont="1" applyFill="1" applyBorder="1" applyAlignment="1">
      <alignment horizontal="center" vertical="center" wrapText="1"/>
    </xf>
    <xf numFmtId="0" fontId="0" fillId="5" borderId="0" xfId="0" applyFill="1" applyAlignment="1">
      <alignment wrapText="1"/>
    </xf>
    <xf numFmtId="0" fontId="0" fillId="0" borderId="0" xfId="0" applyAlignment="1">
      <alignment wrapText="1"/>
    </xf>
    <xf numFmtId="0" fontId="20" fillId="0" borderId="0" xfId="0" applyFont="1" applyAlignment="1">
      <alignment vertical="center" wrapText="1"/>
    </xf>
    <xf numFmtId="0" fontId="0" fillId="0" borderId="0" xfId="0" applyAlignment="1">
      <alignment horizontal="left"/>
    </xf>
    <xf numFmtId="0" fontId="21" fillId="2" borderId="0" xfId="0" applyFont="1" applyFill="1" applyAlignment="1">
      <alignment vertical="top"/>
    </xf>
    <xf numFmtId="0" fontId="22" fillId="2" borderId="0" xfId="0" applyFont="1" applyFill="1" applyAlignment="1">
      <alignment vertical="center"/>
    </xf>
    <xf numFmtId="0" fontId="23" fillId="5" borderId="0" xfId="0" applyFont="1" applyFill="1" applyAlignment="1">
      <alignment horizontal="left" vertical="center" wrapText="1"/>
    </xf>
    <xf numFmtId="0" fontId="24" fillId="2" borderId="27" xfId="0" applyFont="1" applyFill="1" applyBorder="1" applyAlignment="1">
      <alignment horizontal="left" vertical="center" wrapText="1"/>
    </xf>
    <xf numFmtId="0" fontId="25" fillId="2" borderId="28" xfId="0" applyFont="1" applyFill="1" applyBorder="1" applyAlignment="1">
      <alignment horizontal="left" vertical="center" wrapText="1"/>
    </xf>
    <xf numFmtId="0" fontId="0" fillId="0" borderId="29" xfId="0" applyBorder="1" applyAlignment="1">
      <alignment horizontal="left" vertical="top" wrapText="1"/>
    </xf>
    <xf numFmtId="0" fontId="26" fillId="0" borderId="0" xfId="10" applyBorder="1" applyAlignment="1">
      <alignment vertical="center" wrapText="1"/>
    </xf>
    <xf numFmtId="0" fontId="0" fillId="0" borderId="0" xfId="0" applyBorder="1" applyAlignment="1">
      <alignment wrapText="1"/>
    </xf>
    <xf numFmtId="0" fontId="27" fillId="0" borderId="30" xfId="0" applyFont="1" applyBorder="1" applyAlignment="1">
      <alignment horizontal="left" vertical="top" wrapText="1"/>
    </xf>
    <xf numFmtId="0" fontId="27" fillId="0" borderId="31" xfId="0" applyFont="1" applyBorder="1" applyAlignment="1">
      <alignment horizontal="left" vertical="top" wrapText="1"/>
    </xf>
    <xf numFmtId="0" fontId="0" fillId="0" borderId="0" xfId="0" applyAlignment="1">
      <alignment horizontal="left" vertical="top" wrapText="1"/>
    </xf>
    <xf numFmtId="0" fontId="26" fillId="0" borderId="0" xfId="10" applyAlignment="1">
      <alignment vertical="center" wrapText="1"/>
    </xf>
    <xf numFmtId="0" fontId="20" fillId="0" borderId="29" xfId="0" applyFont="1" applyBorder="1" applyAlignment="1">
      <alignment vertical="center" wrapText="1"/>
    </xf>
    <xf numFmtId="0" fontId="20" fillId="0" borderId="0" xfId="0" applyFont="1" applyBorder="1" applyAlignment="1">
      <alignment vertical="center" wrapText="1"/>
    </xf>
    <xf numFmtId="0" fontId="0" fillId="0" borderId="0" xfId="0" applyAlignment="1">
      <alignment horizontal="left" vertical="center"/>
    </xf>
    <xf numFmtId="0" fontId="0" fillId="0" borderId="0" xfId="0" applyBorder="1" applyAlignment="1">
      <alignment horizontal="left" vertical="center"/>
    </xf>
    <xf numFmtId="0" fontId="27" fillId="0" borderId="29" xfId="0" applyFont="1" applyFill="1" applyBorder="1" applyAlignment="1">
      <alignment horizontal="left" vertical="top" wrapText="1"/>
    </xf>
    <xf numFmtId="0" fontId="27" fillId="0" borderId="0" xfId="0" applyFont="1" applyFill="1" applyBorder="1" applyAlignment="1">
      <alignment horizontal="left" vertical="top" wrapText="1"/>
    </xf>
    <xf numFmtId="0" fontId="28" fillId="0" borderId="0" xfId="0" applyFont="1" applyBorder="1" applyAlignment="1">
      <alignment horizontal="center" vertical="center"/>
    </xf>
    <xf numFmtId="0" fontId="29" fillId="2" borderId="27" xfId="0" applyFont="1" applyFill="1" applyBorder="1" applyAlignment="1">
      <alignment horizontal="center" vertical="center" wrapText="1"/>
    </xf>
    <xf numFmtId="0" fontId="29" fillId="2" borderId="28" xfId="0" applyFont="1" applyFill="1" applyBorder="1" applyAlignment="1">
      <alignment horizontal="center" vertical="center" wrapText="1"/>
    </xf>
    <xf numFmtId="0" fontId="30" fillId="0" borderId="29" xfId="0" applyFont="1" applyBorder="1" applyAlignment="1">
      <alignment horizontal="center" vertical="center" wrapText="1"/>
    </xf>
    <xf numFmtId="0" fontId="30" fillId="0" borderId="0" xfId="0" applyFont="1" applyBorder="1" applyAlignment="1">
      <alignment horizontal="center" vertical="center" wrapText="1"/>
    </xf>
    <xf numFmtId="0" fontId="0" fillId="0" borderId="29" xfId="0" applyBorder="1" applyAlignment="1">
      <alignment horizontal="left"/>
    </xf>
    <xf numFmtId="0" fontId="31" fillId="0" borderId="29" xfId="0" applyFont="1" applyBorder="1" applyAlignment="1">
      <alignment vertical="center" wrapText="1"/>
    </xf>
    <xf numFmtId="0" fontId="30" fillId="0" borderId="30" xfId="0" applyFont="1" applyBorder="1" applyAlignment="1">
      <alignment horizontal="center" vertical="center" wrapText="1"/>
    </xf>
    <xf numFmtId="0" fontId="30" fillId="0" borderId="31" xfId="0" applyFont="1" applyBorder="1" applyAlignment="1">
      <alignment horizontal="center" vertical="center" wrapText="1"/>
    </xf>
    <xf numFmtId="0" fontId="31" fillId="0" borderId="0" xfId="0" applyFont="1" applyBorder="1" applyAlignment="1">
      <alignment vertical="center" wrapText="1"/>
    </xf>
    <xf numFmtId="0" fontId="31" fillId="0" borderId="30" xfId="0" applyFont="1" applyBorder="1" applyAlignment="1">
      <alignment vertical="top" wrapText="1"/>
    </xf>
    <xf numFmtId="0" fontId="31" fillId="0" borderId="31" xfId="0" applyFont="1" applyBorder="1" applyAlignment="1">
      <alignment vertical="top" wrapText="1"/>
    </xf>
    <xf numFmtId="0" fontId="27" fillId="0" borderId="0" xfId="0" applyFont="1" applyAlignment="1">
      <alignment horizontal="left" vertical="top" wrapText="1"/>
    </xf>
    <xf numFmtId="0" fontId="27" fillId="0" borderId="29" xfId="0" applyFont="1" applyBorder="1" applyAlignment="1">
      <alignment horizontal="left" vertical="top" wrapText="1"/>
    </xf>
    <xf numFmtId="0" fontId="0" fillId="0" borderId="29" xfId="0" applyBorder="1"/>
    <xf numFmtId="0" fontId="0" fillId="0" borderId="0" xfId="0" applyBorder="1" applyAlignment="1">
      <alignment horizontal="left"/>
    </xf>
    <xf numFmtId="0" fontId="32" fillId="0" borderId="0" xfId="0" applyFont="1" applyBorder="1" applyAlignment="1">
      <alignment vertical="center"/>
    </xf>
    <xf numFmtId="0" fontId="0" fillId="0" borderId="0" xfId="0" applyBorder="1" applyAlignment="1">
      <alignment vertical="top" wrapText="1"/>
    </xf>
    <xf numFmtId="0" fontId="29" fillId="2" borderId="32" xfId="0" applyFont="1" applyFill="1" applyBorder="1" applyAlignment="1">
      <alignment horizontal="center" vertical="center" wrapText="1"/>
    </xf>
    <xf numFmtId="0" fontId="30" fillId="0" borderId="33" xfId="0" applyFont="1" applyBorder="1" applyAlignment="1">
      <alignment horizontal="center" vertical="center" wrapText="1"/>
    </xf>
    <xf numFmtId="0" fontId="30" fillId="0" borderId="34" xfId="0" applyFont="1" applyBorder="1" applyAlignment="1">
      <alignment horizontal="center" vertical="center" wrapText="1"/>
    </xf>
    <xf numFmtId="0" fontId="33" fillId="0" borderId="0" xfId="0" applyFont="1" applyBorder="1" applyAlignment="1">
      <alignment vertical="center"/>
    </xf>
    <xf numFmtId="0" fontId="27" fillId="0" borderId="0" xfId="0" applyFont="1" applyBorder="1" applyAlignment="1">
      <alignment horizontal="left" vertical="top" wrapText="1"/>
    </xf>
    <xf numFmtId="0" fontId="34" fillId="0" borderId="0" xfId="0" applyFont="1" applyBorder="1" applyAlignment="1">
      <alignment horizontal="center" vertical="center"/>
    </xf>
    <xf numFmtId="0" fontId="31" fillId="4" borderId="35" xfId="0" applyFont="1" applyFill="1" applyBorder="1" applyAlignment="1">
      <alignment horizontal="left" vertical="center" wrapText="1"/>
    </xf>
    <xf numFmtId="0" fontId="31" fillId="4" borderId="36" xfId="0" applyFont="1" applyFill="1" applyBorder="1" applyAlignment="1">
      <alignment horizontal="left" vertical="center" wrapText="1"/>
    </xf>
    <xf numFmtId="0" fontId="31" fillId="4" borderId="37" xfId="0" applyFont="1" applyFill="1" applyBorder="1" applyAlignment="1">
      <alignment horizontal="left" vertical="center" wrapText="1"/>
    </xf>
    <xf numFmtId="0" fontId="31" fillId="4" borderId="0" xfId="0" applyFont="1" applyFill="1" applyBorder="1" applyAlignment="1">
      <alignment horizontal="left" vertical="center" wrapText="1"/>
    </xf>
    <xf numFmtId="0" fontId="31" fillId="4" borderId="38" xfId="0" applyFont="1" applyFill="1" applyBorder="1" applyAlignment="1">
      <alignment horizontal="left" vertical="center" wrapText="1"/>
    </xf>
    <xf numFmtId="0" fontId="31" fillId="4" borderId="39" xfId="0" applyFont="1" applyFill="1" applyBorder="1" applyAlignment="1">
      <alignment horizontal="left" vertical="center" wrapText="1"/>
    </xf>
    <xf numFmtId="0" fontId="27" fillId="4" borderId="35" xfId="0" applyFont="1" applyFill="1" applyBorder="1" applyAlignment="1">
      <alignment horizontal="left" vertical="center" wrapText="1"/>
    </xf>
    <xf numFmtId="0" fontId="27" fillId="4" borderId="36" xfId="0" applyFont="1" applyFill="1" applyBorder="1" applyAlignment="1">
      <alignment horizontal="left" vertical="center" wrapText="1"/>
    </xf>
    <xf numFmtId="0" fontId="27" fillId="4" borderId="37" xfId="0" applyFont="1" applyFill="1" applyBorder="1" applyAlignment="1">
      <alignment horizontal="left" vertical="center" wrapText="1"/>
    </xf>
    <xf numFmtId="0" fontId="27" fillId="4" borderId="0" xfId="0" applyFont="1" applyFill="1" applyBorder="1" applyAlignment="1">
      <alignment horizontal="left" vertical="center" wrapText="1"/>
    </xf>
    <xf numFmtId="0" fontId="27" fillId="4" borderId="38" xfId="0" applyFont="1" applyFill="1" applyBorder="1" applyAlignment="1">
      <alignment horizontal="left" vertical="center" wrapText="1"/>
    </xf>
    <xf numFmtId="0" fontId="27" fillId="4" borderId="39" xfId="0" applyFont="1" applyFill="1" applyBorder="1" applyAlignment="1">
      <alignment horizontal="left" vertical="center" wrapText="1"/>
    </xf>
    <xf numFmtId="0" fontId="0" fillId="0" borderId="31" xfId="0" applyBorder="1" applyAlignment="1">
      <alignment horizontal="left"/>
    </xf>
    <xf numFmtId="0" fontId="31" fillId="0" borderId="0" xfId="0" applyFont="1" applyBorder="1" applyAlignment="1">
      <alignment horizontal="left" vertical="center"/>
    </xf>
    <xf numFmtId="0" fontId="31" fillId="0" borderId="31" xfId="0" applyFont="1" applyBorder="1" applyAlignment="1">
      <alignment vertical="top"/>
    </xf>
    <xf numFmtId="0" fontId="27" fillId="0" borderId="0" xfId="0" applyFont="1" applyBorder="1" applyAlignment="1">
      <alignment horizontal="center" vertical="top" wrapText="1"/>
    </xf>
    <xf numFmtId="0" fontId="35" fillId="0" borderId="0" xfId="0" applyFont="1" applyBorder="1" applyAlignment="1">
      <alignment horizontal="center" vertical="center"/>
    </xf>
    <xf numFmtId="0" fontId="31" fillId="4" borderId="40" xfId="0" applyFont="1" applyFill="1" applyBorder="1" applyAlignment="1">
      <alignment horizontal="left" vertical="center" wrapText="1"/>
    </xf>
    <xf numFmtId="0" fontId="31" fillId="4" borderId="41" xfId="0" applyFont="1" applyFill="1" applyBorder="1" applyAlignment="1">
      <alignment horizontal="left" vertical="center" wrapText="1"/>
    </xf>
    <xf numFmtId="0" fontId="36" fillId="3" borderId="35" xfId="0" applyFont="1" applyFill="1" applyBorder="1" applyAlignment="1">
      <alignment horizontal="center" vertical="center" wrapText="1"/>
    </xf>
    <xf numFmtId="0" fontId="36" fillId="3" borderId="42" xfId="0" applyFont="1" applyFill="1" applyBorder="1" applyAlignment="1">
      <alignment horizontal="center" vertical="center" wrapText="1"/>
    </xf>
    <xf numFmtId="0" fontId="27" fillId="0" borderId="43" xfId="0" applyFont="1" applyBorder="1" applyAlignment="1">
      <alignment horizontal="center" vertical="center" wrapText="1"/>
    </xf>
    <xf numFmtId="0" fontId="27" fillId="0" borderId="37" xfId="0" applyFont="1" applyBorder="1" applyAlignment="1">
      <alignment horizontal="center" vertical="center" wrapText="1"/>
    </xf>
    <xf numFmtId="0" fontId="27" fillId="4" borderId="43" xfId="0" applyFont="1" applyFill="1" applyBorder="1" applyAlignment="1">
      <alignment horizontal="center" vertical="center" wrapText="1"/>
    </xf>
    <xf numFmtId="0" fontId="27" fillId="4" borderId="37" xfId="0" applyFont="1" applyFill="1" applyBorder="1" applyAlignment="1">
      <alignment horizontal="center" vertical="center" wrapText="1"/>
    </xf>
    <xf numFmtId="0" fontId="27" fillId="4" borderId="38" xfId="0" applyFont="1" applyFill="1" applyBorder="1" applyAlignment="1">
      <alignment horizontal="center" vertical="center" wrapText="1"/>
    </xf>
    <xf numFmtId="0" fontId="1" fillId="0" borderId="36" xfId="0" applyFont="1" applyBorder="1" applyAlignment="1">
      <alignment horizontal="left" wrapText="1"/>
    </xf>
    <xf numFmtId="0" fontId="1" fillId="0" borderId="0" xfId="0" applyFont="1" applyBorder="1" applyAlignment="1">
      <alignment horizontal="left" wrapText="1"/>
    </xf>
    <xf numFmtId="0" fontId="31" fillId="4" borderId="44" xfId="0" applyFont="1" applyFill="1" applyBorder="1" applyAlignment="1">
      <alignment horizontal="left" vertical="center" wrapText="1"/>
    </xf>
    <xf numFmtId="0" fontId="27" fillId="4" borderId="40" xfId="0" applyFont="1" applyFill="1" applyBorder="1" applyAlignment="1">
      <alignment horizontal="left" vertical="center" wrapText="1"/>
    </xf>
    <xf numFmtId="0" fontId="27" fillId="4" borderId="41" xfId="0" applyFont="1" applyFill="1" applyBorder="1" applyAlignment="1">
      <alignment horizontal="left" vertical="center" wrapText="1"/>
    </xf>
    <xf numFmtId="0" fontId="27" fillId="4" borderId="44" xfId="0" applyFont="1" applyFill="1" applyBorder="1" applyAlignment="1">
      <alignment horizontal="left" vertical="center" wrapText="1"/>
    </xf>
    <xf numFmtId="0" fontId="36" fillId="3" borderId="36" xfId="0" applyFont="1" applyFill="1" applyBorder="1" applyAlignment="1">
      <alignment horizontal="center" vertical="center" wrapText="1"/>
    </xf>
    <xf numFmtId="0" fontId="36" fillId="3" borderId="45" xfId="0" applyFont="1" applyFill="1" applyBorder="1" applyAlignment="1">
      <alignment horizontal="center" vertical="center" wrapText="1"/>
    </xf>
    <xf numFmtId="0" fontId="27" fillId="0" borderId="46" xfId="0" applyFont="1" applyBorder="1" applyAlignment="1">
      <alignment horizontal="center" vertical="center" wrapText="1"/>
    </xf>
    <xf numFmtId="0" fontId="27" fillId="0" borderId="0" xfId="0" applyFont="1" applyBorder="1" applyAlignment="1">
      <alignment horizontal="center" vertical="center" wrapText="1"/>
    </xf>
    <xf numFmtId="0" fontId="27" fillId="4" borderId="46" xfId="0" applyFont="1" applyFill="1" applyBorder="1" applyAlignment="1">
      <alignment horizontal="center" vertical="center" wrapText="1"/>
    </xf>
    <xf numFmtId="0" fontId="27" fillId="4" borderId="0" xfId="0" applyFont="1" applyFill="1" applyBorder="1" applyAlignment="1">
      <alignment horizontal="center" vertical="center" wrapText="1"/>
    </xf>
    <xf numFmtId="0" fontId="27" fillId="4" borderId="39" xfId="0" applyFont="1" applyFill="1" applyBorder="1" applyAlignment="1">
      <alignment horizontal="center" vertical="center" wrapText="1"/>
    </xf>
    <xf numFmtId="0" fontId="37" fillId="0" borderId="0" xfId="0" applyFont="1" applyBorder="1" applyAlignment="1">
      <alignment vertical="center"/>
    </xf>
    <xf numFmtId="0" fontId="36" fillId="3" borderId="47" xfId="0" applyFont="1" applyFill="1" applyBorder="1" applyAlignment="1">
      <alignment horizontal="center" vertical="center" wrapText="1"/>
    </xf>
    <xf numFmtId="0" fontId="7" fillId="3" borderId="48" xfId="0" applyFont="1" applyFill="1" applyBorder="1" applyAlignment="1">
      <alignment horizontal="center" vertical="center" wrapText="1"/>
    </xf>
    <xf numFmtId="0" fontId="7" fillId="3" borderId="36" xfId="0" applyFont="1" applyFill="1" applyBorder="1" applyAlignment="1">
      <alignment horizontal="center" vertical="center" wrapText="1"/>
    </xf>
    <xf numFmtId="0" fontId="7" fillId="3" borderId="47" xfId="0" applyFont="1" applyFill="1" applyBorder="1" applyAlignment="1">
      <alignment horizontal="center" vertical="center" wrapText="1"/>
    </xf>
    <xf numFmtId="0" fontId="36" fillId="3" borderId="49" xfId="0" applyFont="1" applyFill="1" applyBorder="1" applyAlignment="1">
      <alignment horizontal="center" vertical="center" wrapText="1"/>
    </xf>
    <xf numFmtId="0" fontId="7" fillId="3" borderId="50" xfId="0" applyFont="1" applyFill="1" applyBorder="1" applyAlignment="1">
      <alignment horizontal="center" vertical="center" wrapText="1"/>
    </xf>
    <xf numFmtId="0" fontId="7" fillId="3" borderId="45" xfId="0" applyFont="1" applyFill="1" applyBorder="1" applyAlignment="1">
      <alignment horizontal="center" vertical="center" wrapText="1"/>
    </xf>
    <xf numFmtId="0" fontId="7" fillId="3" borderId="49" xfId="0" applyFont="1" applyFill="1" applyBorder="1" applyAlignment="1">
      <alignment horizontal="center" vertical="center" wrapText="1"/>
    </xf>
    <xf numFmtId="0" fontId="27" fillId="0" borderId="51" xfId="0" applyFont="1" applyBorder="1" applyAlignment="1">
      <alignment horizontal="center" vertical="center" wrapText="1"/>
    </xf>
    <xf numFmtId="0" fontId="27" fillId="0" borderId="52" xfId="0" applyFont="1" applyBorder="1" applyAlignment="1">
      <alignment horizontal="center" vertical="center" wrapText="1"/>
    </xf>
    <xf numFmtId="0" fontId="27" fillId="0" borderId="53" xfId="0" applyFont="1" applyBorder="1" applyAlignment="1">
      <alignment horizontal="center" vertical="center" wrapText="1"/>
    </xf>
    <xf numFmtId="0" fontId="27" fillId="0" borderId="50" xfId="0" applyFont="1" applyBorder="1" applyAlignment="1">
      <alignment horizontal="center" vertical="center" wrapText="1"/>
    </xf>
    <xf numFmtId="0" fontId="27" fillId="0" borderId="45" xfId="0" applyFont="1" applyBorder="1" applyAlignment="1">
      <alignment horizontal="center" vertical="center" wrapText="1"/>
    </xf>
    <xf numFmtId="0" fontId="27" fillId="0" borderId="49" xfId="0" applyFont="1" applyBorder="1" applyAlignment="1">
      <alignment horizontal="center" vertical="center" wrapText="1"/>
    </xf>
    <xf numFmtId="0" fontId="25" fillId="2" borderId="32" xfId="0" applyFont="1" applyFill="1" applyBorder="1" applyAlignment="1">
      <alignment horizontal="left" vertical="center" wrapText="1"/>
    </xf>
    <xf numFmtId="0" fontId="0" fillId="0" borderId="33" xfId="0" applyBorder="1" applyAlignment="1">
      <alignment wrapText="1"/>
    </xf>
    <xf numFmtId="0" fontId="27" fillId="0" borderId="34" xfId="0" applyFont="1" applyBorder="1" applyAlignment="1">
      <alignment horizontal="left" vertical="top" wrapText="1"/>
    </xf>
    <xf numFmtId="0" fontId="20" fillId="0" borderId="33" xfId="0" applyFont="1" applyBorder="1" applyAlignment="1">
      <alignment vertical="center" wrapText="1"/>
    </xf>
    <xf numFmtId="0" fontId="0" fillId="0" borderId="33" xfId="0" applyBorder="1" applyAlignment="1">
      <alignment horizontal="left"/>
    </xf>
    <xf numFmtId="0" fontId="27" fillId="0" borderId="33" xfId="0" applyFont="1" applyFill="1" applyBorder="1" applyAlignment="1">
      <alignment horizontal="left" vertical="top" wrapText="1"/>
    </xf>
    <xf numFmtId="0" fontId="7" fillId="3" borderId="40" xfId="0" applyFont="1" applyFill="1" applyBorder="1" applyAlignment="1">
      <alignment horizontal="center" vertical="center" wrapText="1"/>
    </xf>
    <xf numFmtId="0" fontId="7" fillId="3" borderId="54" xfId="0" applyFont="1" applyFill="1" applyBorder="1" applyAlignment="1">
      <alignment horizontal="center" vertical="center" wrapText="1"/>
    </xf>
    <xf numFmtId="0" fontId="27" fillId="0" borderId="55" xfId="0" applyFont="1" applyBorder="1" applyAlignment="1">
      <alignment horizontal="center" vertical="center" wrapText="1"/>
    </xf>
    <xf numFmtId="0" fontId="27" fillId="0" borderId="54" xfId="0" applyFont="1" applyBorder="1" applyAlignment="1">
      <alignment horizontal="center" vertical="center" wrapText="1"/>
    </xf>
    <xf numFmtId="0" fontId="27" fillId="4" borderId="55" xfId="0" applyFont="1" applyFill="1" applyBorder="1" applyAlignment="1">
      <alignment horizontal="center" vertical="center" wrapText="1"/>
    </xf>
    <xf numFmtId="0" fontId="27" fillId="4" borderId="41" xfId="0" applyFont="1" applyFill="1" applyBorder="1" applyAlignment="1">
      <alignment horizontal="center" vertical="center" wrapText="1"/>
    </xf>
    <xf numFmtId="0" fontId="27" fillId="4" borderId="44" xfId="0" applyFont="1" applyFill="1" applyBorder="1" applyAlignment="1">
      <alignment horizontal="center" vertical="center" wrapText="1"/>
    </xf>
    <xf numFmtId="0" fontId="0" fillId="0" borderId="34" xfId="0" applyBorder="1" applyAlignment="1">
      <alignment horizontal="left"/>
    </xf>
    <xf numFmtId="0" fontId="37" fillId="0" borderId="33" xfId="0" applyFont="1" applyBorder="1" applyAlignment="1">
      <alignment vertical="center"/>
    </xf>
    <xf numFmtId="0" fontId="27" fillId="0" borderId="33" xfId="0" applyFont="1" applyBorder="1" applyAlignment="1">
      <alignment vertical="top" wrapText="1"/>
    </xf>
    <xf numFmtId="0" fontId="0" fillId="0" borderId="0" xfId="0" applyBorder="1" applyAlignment="1">
      <alignment vertical="top"/>
    </xf>
    <xf numFmtId="0" fontId="31" fillId="0" borderId="0" xfId="0" applyFont="1" applyBorder="1" applyAlignment="1">
      <alignment horizontal="left" vertical="center" wrapText="1"/>
    </xf>
    <xf numFmtId="0" fontId="0" fillId="0" borderId="0" xfId="0" applyBorder="1" applyAlignment="1">
      <alignment horizontal="left" vertical="center" wrapText="1"/>
    </xf>
    <xf numFmtId="0" fontId="0" fillId="0" borderId="0" xfId="0" applyBorder="1"/>
    <xf numFmtId="0" fontId="0" fillId="0" borderId="31" xfId="0" applyBorder="1" applyAlignment="1">
      <alignment horizontal="left" vertical="center"/>
    </xf>
    <xf numFmtId="0" fontId="33" fillId="0" borderId="29" xfId="0" applyFont="1" applyBorder="1" applyAlignment="1">
      <alignment horizontal="center" vertical="center"/>
    </xf>
    <xf numFmtId="0" fontId="33" fillId="0" borderId="0" xfId="0" applyFont="1" applyBorder="1" applyAlignment="1">
      <alignment horizontal="center" vertical="center"/>
    </xf>
    <xf numFmtId="0" fontId="0" fillId="0" borderId="29" xfId="0" applyBorder="1" applyAlignment="1">
      <alignment horizontal="center"/>
    </xf>
    <xf numFmtId="0" fontId="0" fillId="0" borderId="0" xfId="0" applyBorder="1" applyAlignment="1">
      <alignment horizontal="center"/>
    </xf>
    <xf numFmtId="0" fontId="27" fillId="0" borderId="29" xfId="0" applyFont="1" applyBorder="1" applyAlignment="1">
      <alignment horizontal="left" vertical="top"/>
    </xf>
    <xf numFmtId="0" fontId="27" fillId="0" borderId="0" xfId="0" applyFont="1" applyBorder="1" applyAlignment="1">
      <alignment horizontal="left" vertical="center"/>
    </xf>
    <xf numFmtId="49" fontId="27" fillId="0" borderId="29" xfId="0" applyNumberFormat="1" applyFont="1" applyBorder="1" applyAlignment="1">
      <alignment horizontal="left" vertical="top"/>
    </xf>
    <xf numFmtId="0" fontId="27" fillId="0" borderId="0" xfId="0" applyFont="1" applyBorder="1" applyAlignment="1">
      <alignment horizontal="left"/>
    </xf>
    <xf numFmtId="0" fontId="27" fillId="0" borderId="0" xfId="0" applyFont="1" applyBorder="1" applyAlignment="1">
      <alignment horizontal="left" vertical="top"/>
    </xf>
    <xf numFmtId="0" fontId="27" fillId="0" borderId="29" xfId="0" applyFont="1" applyBorder="1" applyAlignment="1">
      <alignment vertical="top"/>
    </xf>
    <xf numFmtId="0" fontId="27" fillId="0" borderId="0" xfId="0" applyFont="1" applyBorder="1" applyAlignment="1">
      <alignment vertical="top"/>
    </xf>
    <xf numFmtId="0" fontId="31" fillId="0" borderId="30" xfId="0" applyFont="1" applyBorder="1" applyAlignment="1">
      <alignment horizontal="left"/>
    </xf>
    <xf numFmtId="0" fontId="27" fillId="0" borderId="0" xfId="0" applyFont="1" applyAlignment="1">
      <alignment vertical="top" wrapText="1"/>
    </xf>
    <xf numFmtId="0" fontId="0" fillId="0" borderId="0" xfId="0" applyAlignment="1">
      <alignment vertical="center"/>
    </xf>
    <xf numFmtId="0" fontId="28" fillId="0" borderId="0" xfId="0" applyFont="1" applyAlignment="1">
      <alignment vertical="center"/>
    </xf>
    <xf numFmtId="0" fontId="0" fillId="0" borderId="0" xfId="0" applyBorder="1" applyAlignment="1"/>
    <xf numFmtId="0" fontId="0" fillId="0" borderId="0" xfId="0" applyBorder="1" applyAlignment="1">
      <alignment horizontal="center" wrapText="1"/>
    </xf>
    <xf numFmtId="0" fontId="27" fillId="0" borderId="31" xfId="0" applyFont="1" applyBorder="1" applyAlignment="1">
      <alignment horizontal="center" vertical="top" wrapText="1"/>
    </xf>
    <xf numFmtId="0" fontId="27" fillId="0" borderId="34" xfId="0" applyFont="1" applyBorder="1" applyAlignment="1">
      <alignment vertical="top" wrapText="1"/>
    </xf>
    <xf numFmtId="0" fontId="33" fillId="0" borderId="33" xfId="0" applyFont="1" applyBorder="1" applyAlignment="1">
      <alignment horizontal="center" vertical="center"/>
    </xf>
    <xf numFmtId="0" fontId="0" fillId="0" borderId="33" xfId="0" applyBorder="1" applyAlignment="1">
      <alignment horizontal="center"/>
    </xf>
    <xf numFmtId="0" fontId="9" fillId="0" borderId="4" xfId="0" applyFont="1" applyBorder="1" applyAlignment="1" quotePrefix="1">
      <alignment horizontal="right" vertical="center" wrapText="1"/>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注释" xfId="12" builtinId="10"/>
    <cellStyle name="60% - 强调文字颜色 2" xfId="13" builtinId="36"/>
    <cellStyle name="标题 4" xfId="14" builtinId="19"/>
    <cellStyle name="警告文本" xfId="15" builtinId="11"/>
    <cellStyle name="标题" xfId="16" builtinId="15"/>
    <cellStyle name="解释性文本" xfId="17" builtinId="53"/>
    <cellStyle name="标题 1" xfId="18" builtinId="16"/>
    <cellStyle name="标题 2" xfId="19" builtinId="17"/>
    <cellStyle name="60% - 强调文字颜色 1" xfId="20" builtinId="32"/>
    <cellStyle name="标题 3" xfId="21" builtinId="18"/>
    <cellStyle name="60% - 强调文字颜色 4" xfId="22" builtinId="44"/>
    <cellStyle name="输出" xfId="23" builtinId="21"/>
    <cellStyle name="计算" xfId="24" builtinId="22"/>
    <cellStyle name="检查单元格" xfId="25" builtinId="23"/>
    <cellStyle name="20% - 强调文字颜色 6" xfId="26" builtinId="50"/>
    <cellStyle name="强调文字颜色 2" xfId="27" builtinId="33"/>
    <cellStyle name="链接单元格" xfId="28" builtinId="24"/>
    <cellStyle name="汇总" xfId="29" builtinId="25"/>
    <cellStyle name="好" xfId="30" builtinId="26"/>
    <cellStyle name="适中" xfId="31" builtinId="28"/>
    <cellStyle name="20% - 强调文字颜色 5" xfId="32" builtinId="46"/>
    <cellStyle name="强调文字颜色 1" xfId="33" builtinId="29"/>
    <cellStyle name="20% - 强调文字颜色 1" xfId="34" builtinId="30"/>
    <cellStyle name="40% - 强调文字颜色 1" xfId="35" builtinId="31"/>
    <cellStyle name="20% - 强调文字颜色 2" xfId="36" builtinId="34"/>
    <cellStyle name="40% - 强调文字颜色 2" xfId="37" builtinId="35"/>
    <cellStyle name="强调文字颜色 3" xfId="38" builtinId="37"/>
    <cellStyle name="强调文字颜色 4" xfId="39" builtinId="41"/>
    <cellStyle name="20% - 强调文字颜色 4" xfId="40" builtinId="42"/>
    <cellStyle name="40% - 强调文字颜色 4" xfId="41" builtinId="43"/>
    <cellStyle name="强调文字颜色 5" xfId="42" builtinId="45"/>
    <cellStyle name="40% - 强调文字颜色 5" xfId="43" builtinId="47"/>
    <cellStyle name="Formatvorlage 1" xfId="44"/>
    <cellStyle name="60% - 强调文字颜色 5" xfId="45" builtinId="48"/>
    <cellStyle name="强调文字颜色 6" xfId="46" builtinId="49"/>
    <cellStyle name="40% - 强调文字颜色 6" xfId="47" builtinId="51"/>
    <cellStyle name="Formatvorlage 2" xfId="48"/>
    <cellStyle name="60% - 强调文字颜色 6" xfId="49" builtinId="52"/>
  </cellStyles>
  <tableStyles count="0" defaultTableStyle="TableStyleMedium2" defaultPivotStyle="PivotStyleLight16"/>
  <colors>
    <mruColors>
      <color rgb="00D9E1F2"/>
      <color rgb="00D32D20"/>
      <color rgb="00FFF6DE"/>
      <color rgb="00D92D20"/>
      <color rgb="00C0504D"/>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7.wdp"/><Relationship Id="rId8" Type="http://schemas.openxmlformats.org/officeDocument/2006/relationships/image" Target="../media/image6.png"/><Relationship Id="rId7" Type="http://schemas.openxmlformats.org/officeDocument/2006/relationships/image" Target="../media/image5.png"/><Relationship Id="rId6" Type="http://schemas.openxmlformats.org/officeDocument/2006/relationships/image" Target="../media/image4.jpeg"/><Relationship Id="rId5" Type="http://schemas.openxmlformats.org/officeDocument/2006/relationships/hyperlink" Target="https://openknowledge.worldbank.org/bitstream/handle/10986/29110/122179-WP-PUBLIC-AnInternationalFrameworkforEcoIndustrialParks.pdf?sequence=1&amp;isAllowed=y" TargetMode="External"/><Relationship Id="rId4" Type="http://schemas.openxmlformats.org/officeDocument/2006/relationships/image" Target="../media/image3.png"/><Relationship Id="rId3" Type="http://schemas.openxmlformats.org/officeDocument/2006/relationships/hyperlink" Target="https://www.unido.org/sites/default/files/files/2018-05/UNIDO%20Eco-Industrial%20Park%20Handbook_English.pdf" TargetMode="External"/><Relationship Id="rId2" Type="http://schemas.openxmlformats.org/officeDocument/2006/relationships/image" Target="../media/image2.png"/><Relationship Id="rId15" Type="http://schemas.openxmlformats.org/officeDocument/2006/relationships/image" Target="../media/image9.png"/><Relationship Id="rId14" Type="http://schemas.openxmlformats.org/officeDocument/2006/relationships/hyperlink" Target="https://www.unido.org/our-focus-safeguarding-environment-resource-efficient-and-low-carbon-industrial-production/eco-industrial-parks" TargetMode="External"/><Relationship Id="rId13" Type="http://schemas.openxmlformats.org/officeDocument/2006/relationships/image" Target="../media/image8.png"/><Relationship Id="rId12" Type="http://schemas.openxmlformats.org/officeDocument/2006/relationships/hyperlink" Target="https://openknowledge.worldbank.org/bitstream/handle/10986/30458/129958-WP-PUBLIC-A-Practitioners-Handbook-for-Eco-Industrial-Parks.pdf?sequence=1&amp;isAllowed=y" TargetMode="External"/><Relationship Id="rId11" Type="http://schemas.openxmlformats.org/officeDocument/2006/relationships/hyperlink" Target="#'2. &#24433;&#21709;&#27719;&#24635;'!A1"/><Relationship Id="rId10" Type="http://schemas.openxmlformats.org/officeDocument/2006/relationships/hyperlink" Target="#'1. &#29983;&#24577;&#24037;&#19994;&#22253;&#21306;&#21457;&#23637;&#26426;&#20250;&#30417;&#27979;'!A1"/><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hyperlink" Target="#'2. &#24433;&#21709;&#27719;&#24635;'!Print_Area"/><Relationship Id="rId1" Type="http://schemas.openxmlformats.org/officeDocument/2006/relationships/hyperlink" Target="#&#35828;&#26126;!A1"/></Relationships>
</file>

<file path=xl/drawings/_rels/drawing3.xml.rels><?xml version="1.0" encoding="UTF-8" standalone="yes"?>
<Relationships xmlns="http://schemas.openxmlformats.org/package/2006/relationships"><Relationship Id="rId2" Type="http://schemas.openxmlformats.org/officeDocument/2006/relationships/hyperlink" Target="#'1. &#29983;&#24577;&#24037;&#19994;&#22253;&#21306;&#21457;&#23637;&#26426;&#20250;&#30417;&#27979;'!Print_Area"/><Relationship Id="rId1" Type="http://schemas.openxmlformats.org/officeDocument/2006/relationships/hyperlink" Target="#&#35828;&#26126;!A1"/></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60</xdr:col>
      <xdr:colOff>115956</xdr:colOff>
      <xdr:row>0</xdr:row>
      <xdr:rowOff>103251</xdr:rowOff>
    </xdr:from>
    <xdr:to>
      <xdr:col>72</xdr:col>
      <xdr:colOff>40251</xdr:colOff>
      <xdr:row>1</xdr:row>
      <xdr:rowOff>364299</xdr:rowOff>
    </xdr:to>
    <xdr:grpSp>
      <xdr:nvGrpSpPr>
        <xdr:cNvPr id="12" name="Group 11"/>
        <xdr:cNvGrpSpPr/>
      </xdr:nvGrpSpPr>
      <xdr:grpSpPr>
        <a:xfrm>
          <a:off x="11736070" y="102870"/>
          <a:ext cx="2248535" cy="424815"/>
          <a:chOff x="10886108" y="104908"/>
          <a:chExt cx="2190166" cy="419100"/>
        </a:xfrm>
      </xdr:grpSpPr>
      <xdr:sp>
        <xdr:nvSpPr>
          <xdr:cNvPr id="13" name="Flowchart: Alternate Process 12"/>
          <xdr:cNvSpPr/>
        </xdr:nvSpPr>
        <xdr:spPr>
          <a:xfrm>
            <a:off x="10886108" y="104908"/>
            <a:ext cx="2190166" cy="419100"/>
          </a:xfrm>
          <a:prstGeom prst="flowChartAlternateProcess">
            <a:avLst/>
          </a:prstGeom>
          <a:solidFill>
            <a:schemeClr val="bg1"/>
          </a:solidFill>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pic>
        <xdr:nvPicPr>
          <xdr:cNvPr id="14" name="Bild 3" descr="UNIDO E blue.pdf"/>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0943695" y="130593"/>
            <a:ext cx="1981843" cy="383727"/>
          </a:xfrm>
          <a:prstGeom prst="rect">
            <a:avLst/>
          </a:prstGeom>
        </xdr:spPr>
      </xdr:pic>
    </xdr:grpSp>
    <xdr:clientData/>
  </xdr:twoCellAnchor>
  <xdr:twoCellAnchor>
    <xdr:from>
      <xdr:col>25</xdr:col>
      <xdr:colOff>54745</xdr:colOff>
      <xdr:row>108</xdr:row>
      <xdr:rowOff>2302</xdr:rowOff>
    </xdr:from>
    <xdr:to>
      <xdr:col>36</xdr:col>
      <xdr:colOff>173410</xdr:colOff>
      <xdr:row>110</xdr:row>
      <xdr:rowOff>39817</xdr:rowOff>
    </xdr:to>
    <xdr:grpSp>
      <xdr:nvGrpSpPr>
        <xdr:cNvPr id="16" name="Group 15"/>
        <xdr:cNvGrpSpPr/>
      </xdr:nvGrpSpPr>
      <xdr:grpSpPr>
        <a:xfrm>
          <a:off x="4896485" y="21163280"/>
          <a:ext cx="2249170" cy="274320"/>
          <a:chOff x="4096870" y="9958535"/>
          <a:chExt cx="7656973" cy="200430"/>
        </a:xfrm>
      </xdr:grpSpPr>
      <xdr:pic>
        <xdr:nvPicPr>
          <xdr:cNvPr id="23" name="Picture 22" descr="C:\Users\MeylanF\AppData\Local\Microsoft\Windows\Temporary Internet Files\Content.IE5\NAFLHG8B\Anonymous_Mail_1_icon[1].png"/>
          <xdr:cNvPicPr>
            <a:picLocks noChangeAspect="1" noChangeArrowheads="1"/>
          </xdr:cNvPicPr>
        </xdr:nvPicPr>
        <xdr:blipFill>
          <a:blip r:embed="rId2">
            <a:extLst>
              <a:ext uri="{28A0092B-C50C-407E-A947-70E740481C1C}">
                <a14:useLocalDpi xmlns:a14="http://schemas.microsoft.com/office/drawing/2010/main" val="0"/>
              </a:ext>
            </a:extLst>
          </a:blip>
          <a:srcRect l="10815" t="22665" r="10760" b="23814"/>
          <a:stretch>
            <a:fillRect/>
          </a:stretch>
        </xdr:blipFill>
        <xdr:spPr>
          <a:xfrm>
            <a:off x="4096870" y="10014151"/>
            <a:ext cx="2542218" cy="114148"/>
          </a:xfrm>
          <a:prstGeom prst="rect">
            <a:avLst/>
          </a:prstGeom>
          <a:noFill/>
          <a:extLst>
            <a:ext uri="{909E8E84-426E-40DD-AFC4-6F175D3DCCD1}">
              <a14:hiddenFill xmlns:a14="http://schemas.microsoft.com/office/drawing/2010/main">
                <a:solidFill>
                  <a:srgbClr val="FFFFFF"/>
                </a:solidFill>
              </a14:hiddenFill>
            </a:ext>
          </a:extLst>
        </xdr:spPr>
      </xdr:pic>
      <xdr:sp>
        <xdr:nvSpPr>
          <xdr:cNvPr id="24" name="TextBox 23"/>
          <xdr:cNvSpPr txBox="1"/>
        </xdr:nvSpPr>
        <xdr:spPr>
          <a:xfrm>
            <a:off x="6350450" y="9958535"/>
            <a:ext cx="5403393" cy="2004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u="sng">
                <a:solidFill>
                  <a:srgbClr val="0070C0"/>
                </a:solidFill>
              </a:rPr>
              <a:t>EIP@unido.org</a:t>
            </a:r>
            <a:endParaRPr lang="en-US" sz="1400" u="sng">
              <a:solidFill>
                <a:srgbClr val="0070C0"/>
              </a:solidFill>
            </a:endParaRPr>
          </a:p>
        </xdr:txBody>
      </xdr:sp>
    </xdr:grpSp>
    <xdr:clientData/>
  </xdr:twoCellAnchor>
  <xdr:twoCellAnchor>
    <xdr:from>
      <xdr:col>47</xdr:col>
      <xdr:colOff>96203</xdr:colOff>
      <xdr:row>61</xdr:row>
      <xdr:rowOff>8283</xdr:rowOff>
    </xdr:from>
    <xdr:to>
      <xdr:col>49</xdr:col>
      <xdr:colOff>49695</xdr:colOff>
      <xdr:row>72</xdr:row>
      <xdr:rowOff>1</xdr:rowOff>
    </xdr:to>
    <xdr:sp>
      <xdr:nvSpPr>
        <xdr:cNvPr id="25" name="Right Brace 24"/>
        <xdr:cNvSpPr/>
      </xdr:nvSpPr>
      <xdr:spPr>
        <a:xfrm flipH="1">
          <a:off x="9198610" y="13040995"/>
          <a:ext cx="340995" cy="1911985"/>
        </a:xfrm>
        <a:prstGeom prst="rightBrace">
          <a:avLst>
            <a:gd name="adj1" fmla="val 44139"/>
            <a:gd name="adj2" fmla="val 50000"/>
          </a:avLst>
        </a:prstGeom>
        <a:ln w="19050">
          <a:solidFill>
            <a:srgbClr val="D32D20"/>
          </a:solidFill>
        </a:ln>
        <a:effectLst/>
      </xdr:spPr>
      <xdr:style>
        <a:lnRef idx="2">
          <a:schemeClr val="accent1"/>
        </a:lnRef>
        <a:fillRef idx="0">
          <a:schemeClr val="accent1"/>
        </a:fillRef>
        <a:effectRef idx="1">
          <a:schemeClr val="accent1"/>
        </a:effectRef>
        <a:fontRef idx="minor">
          <a:schemeClr val="tx1"/>
        </a:fontRef>
      </xdr:style>
      <xdr:txBody>
        <a:bodyPr rtlCol="0" anchor="ctr"/>
        <a:lstStyle/>
        <a:p>
          <a:pPr algn="l"/>
          <a:endParaRPr lang="en-GB" sz="1100"/>
        </a:p>
      </xdr:txBody>
    </xdr:sp>
    <xdr:clientData/>
  </xdr:twoCellAnchor>
  <xdr:twoCellAnchor>
    <xdr:from>
      <xdr:col>6</xdr:col>
      <xdr:colOff>6355</xdr:colOff>
      <xdr:row>46</xdr:row>
      <xdr:rowOff>14380</xdr:rowOff>
    </xdr:from>
    <xdr:to>
      <xdr:col>9</xdr:col>
      <xdr:colOff>140827</xdr:colOff>
      <xdr:row>47</xdr:row>
      <xdr:rowOff>0</xdr:rowOff>
    </xdr:to>
    <xdr:sp>
      <xdr:nvSpPr>
        <xdr:cNvPr id="26" name="Isosceles Triangle 25"/>
        <xdr:cNvSpPr/>
      </xdr:nvSpPr>
      <xdr:spPr>
        <a:xfrm rot="10800000">
          <a:off x="1168400" y="10494010"/>
          <a:ext cx="715010" cy="167005"/>
        </a:xfrm>
        <a:prstGeom prst="triangle">
          <a:avLst/>
        </a:prstGeom>
        <a:solidFill>
          <a:srgbClr val="D32D20"/>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51</xdr:col>
      <xdr:colOff>11509</xdr:colOff>
      <xdr:row>36</xdr:row>
      <xdr:rowOff>85160</xdr:rowOff>
    </xdr:from>
    <xdr:to>
      <xdr:col>55</xdr:col>
      <xdr:colOff>11210</xdr:colOff>
      <xdr:row>38</xdr:row>
      <xdr:rowOff>104372</xdr:rowOff>
    </xdr:to>
    <xdr:sp>
      <xdr:nvSpPr>
        <xdr:cNvPr id="27" name="Isosceles Triangle 26"/>
        <xdr:cNvSpPr/>
      </xdr:nvSpPr>
      <xdr:spPr>
        <a:xfrm rot="16200000">
          <a:off x="10079355" y="8468360"/>
          <a:ext cx="393065" cy="774700"/>
        </a:xfrm>
        <a:prstGeom prst="triangle">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14</xdr:col>
      <xdr:colOff>10212</xdr:colOff>
      <xdr:row>36</xdr:row>
      <xdr:rowOff>103094</xdr:rowOff>
    </xdr:from>
    <xdr:to>
      <xdr:col>17</xdr:col>
      <xdr:colOff>7758</xdr:colOff>
      <xdr:row>38</xdr:row>
      <xdr:rowOff>91889</xdr:rowOff>
    </xdr:to>
    <xdr:sp>
      <xdr:nvSpPr>
        <xdr:cNvPr id="29" name="Isosceles Triangle 28"/>
        <xdr:cNvSpPr/>
      </xdr:nvSpPr>
      <xdr:spPr>
        <a:xfrm rot="16200000">
          <a:off x="2829560" y="8568690"/>
          <a:ext cx="361950" cy="579120"/>
        </a:xfrm>
        <a:prstGeom prst="triangle">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19</xdr:col>
      <xdr:colOff>6591</xdr:colOff>
      <xdr:row>79</xdr:row>
      <xdr:rowOff>122776</xdr:rowOff>
    </xdr:from>
    <xdr:to>
      <xdr:col>27</xdr:col>
      <xdr:colOff>8282</xdr:colOff>
      <xdr:row>83</xdr:row>
      <xdr:rowOff>74542</xdr:rowOff>
    </xdr:to>
    <xdr:sp>
      <xdr:nvSpPr>
        <xdr:cNvPr id="34" name="Speech Bubble: Rectangle with Corners Rounded 33"/>
        <xdr:cNvSpPr/>
      </xdr:nvSpPr>
      <xdr:spPr>
        <a:xfrm>
          <a:off x="3686175" y="16295370"/>
          <a:ext cx="1551305" cy="637540"/>
        </a:xfrm>
        <a:prstGeom prst="wedgeRoundRectCallout">
          <a:avLst>
            <a:gd name="adj1" fmla="val -79748"/>
            <a:gd name="adj2" fmla="val 36085"/>
            <a:gd name="adj3" fmla="val 16667"/>
          </a:avLst>
        </a:prstGeom>
        <a:solidFill>
          <a:srgbClr val="D32D20"/>
        </a:solidFill>
        <a:ln>
          <a:solidFill>
            <a:srgbClr val="D32D20"/>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l"/>
          <a:r>
            <a:rPr lang="zh-CN" altLang="en-US" sz="1100" baseline="0"/>
            <a:t>单击图标打开该出版物的网络链接</a:t>
          </a:r>
          <a:endParaRPr lang="en-GB" sz="1100"/>
        </a:p>
      </xdr:txBody>
    </xdr:sp>
    <xdr:clientData/>
  </xdr:twoCellAnchor>
  <xdr:twoCellAnchor editAs="oneCell">
    <xdr:from>
      <xdr:col>67</xdr:col>
      <xdr:colOff>170436</xdr:colOff>
      <xdr:row>79</xdr:row>
      <xdr:rowOff>104265</xdr:rowOff>
    </xdr:from>
    <xdr:to>
      <xdr:col>74</xdr:col>
      <xdr:colOff>58505</xdr:colOff>
      <xdr:row>87</xdr:row>
      <xdr:rowOff>68967</xdr:rowOff>
    </xdr:to>
    <xdr:pic>
      <xdr:nvPicPr>
        <xdr:cNvPr id="35" name="Picture 34">
          <a:hlinkClick xmlns:r="http://schemas.openxmlformats.org/officeDocument/2006/relationships" r:id="rId3"/>
        </xdr:cNvPr>
        <xdr:cNvPicPr>
          <a:picLocks noChangeAspect="1" noChangeArrowheads="1"/>
        </xdr:cNvPicPr>
      </xdr:nvPicPr>
      <xdr:blipFill>
        <a:blip r:embed="rId4" cstate="print">
          <a:extLst>
            <a:ext uri="{28A0092B-C50C-407E-A947-70E740481C1C}">
              <a14:useLocalDpi xmlns:a14="http://schemas.microsoft.com/office/drawing/2010/main" val="0"/>
            </a:ext>
          </a:extLst>
        </a:blip>
        <a:srcRect/>
        <a:stretch>
          <a:fillRect/>
        </a:stretch>
      </xdr:blipFill>
      <xdr:spPr>
        <a:xfrm>
          <a:off x="13146405" y="16276955"/>
          <a:ext cx="1243965" cy="1336040"/>
        </a:xfrm>
        <a:prstGeom prst="rect">
          <a:avLst/>
        </a:prstGeom>
        <a:ln>
          <a:noFill/>
        </a:ln>
        <a:effectLst>
          <a:outerShdw blurRad="190500" algn="tl" rotWithShape="0">
            <a:srgbClr val="000000">
              <a:alpha val="70000"/>
            </a:srgbClr>
          </a:outerShdw>
        </a:effectLst>
        <a:extLst>
          <a:ext uri="{909E8E84-426E-40DD-AFC4-6F175D3DCCD1}">
            <a14:hiddenFill xmlns:a14="http://schemas.microsoft.com/office/drawing/2010/main">
              <a:solidFill>
                <a:schemeClr val="accent1"/>
              </a:solidFill>
            </a14:hiddenFill>
          </a:ext>
        </a:extLst>
      </xdr:spPr>
    </xdr:pic>
    <xdr:clientData/>
  </xdr:twoCellAnchor>
  <xdr:twoCellAnchor editAs="oneCell">
    <xdr:from>
      <xdr:col>29</xdr:col>
      <xdr:colOff>75319</xdr:colOff>
      <xdr:row>79</xdr:row>
      <xdr:rowOff>98233</xdr:rowOff>
    </xdr:from>
    <xdr:to>
      <xdr:col>36</xdr:col>
      <xdr:colOff>25862</xdr:colOff>
      <xdr:row>87</xdr:row>
      <xdr:rowOff>44477</xdr:rowOff>
    </xdr:to>
    <xdr:pic>
      <xdr:nvPicPr>
        <xdr:cNvPr id="36" name="Content Placeholder 6">
          <a:hlinkClick xmlns:r="http://schemas.openxmlformats.org/officeDocument/2006/relationships" r:id="rId5"/>
        </xdr:cNvPr>
        <xdr:cNvPicPr>
          <a:picLocks noChangeAspect="1"/>
        </xdr:cNvPicPr>
      </xdr:nvPicPr>
      <xdr:blipFill>
        <a:blip r:embed="rId6"/>
        <a:stretch>
          <a:fillRect/>
        </a:stretch>
      </xdr:blipFill>
      <xdr:spPr>
        <a:xfrm>
          <a:off x="5691505" y="16270605"/>
          <a:ext cx="1306195" cy="1318260"/>
        </a:xfrm>
        <a:prstGeom prst="rect">
          <a:avLst/>
        </a:prstGeom>
        <a:ln>
          <a:noFill/>
        </a:ln>
        <a:effectLst>
          <a:outerShdw blurRad="190500" dir="2700000" algn="tl" rotWithShape="0">
            <a:srgbClr val="333333">
              <a:alpha val="70000"/>
            </a:srgbClr>
          </a:outerShdw>
        </a:effectLst>
      </xdr:spPr>
    </xdr:pic>
    <xdr:clientData/>
  </xdr:twoCellAnchor>
  <xdr:twoCellAnchor editAs="absolute">
    <xdr:from>
      <xdr:col>70</xdr:col>
      <xdr:colOff>107021</xdr:colOff>
      <xdr:row>0</xdr:row>
      <xdr:rowOff>46070</xdr:rowOff>
    </xdr:from>
    <xdr:to>
      <xdr:col>74</xdr:col>
      <xdr:colOff>71909</xdr:colOff>
      <xdr:row>1</xdr:row>
      <xdr:rowOff>431329</xdr:rowOff>
    </xdr:to>
    <xdr:pic>
      <xdr:nvPicPr>
        <xdr:cNvPr id="39" name="Bild 3"/>
        <xdr:cNvPicPr>
          <a:picLocks noChangeAspect="1"/>
        </xdr:cNvPicPr>
      </xdr:nvPicPr>
      <xdr:blipFill>
        <a:blip r:embed="rId7">
          <a:extLst>
            <a:ext uri="{28A0092B-C50C-407E-A947-70E740481C1C}">
              <a14:useLocalDpi xmlns:a14="http://schemas.microsoft.com/office/drawing/2010/main" val="0"/>
            </a:ext>
          </a:extLst>
        </a:blip>
        <a:srcRect t="13636" b="12121"/>
        <a:stretch>
          <a:fillRect/>
        </a:stretch>
      </xdr:blipFill>
      <xdr:spPr>
        <a:xfrm>
          <a:off x="13663930" y="45720"/>
          <a:ext cx="739775" cy="549275"/>
        </a:xfrm>
        <a:prstGeom prst="rect">
          <a:avLst/>
        </a:prstGeom>
      </xdr:spPr>
    </xdr:pic>
    <xdr:clientData/>
  </xdr:twoCellAnchor>
  <xdr:twoCellAnchor>
    <xdr:from>
      <xdr:col>2</xdr:col>
      <xdr:colOff>17793</xdr:colOff>
      <xdr:row>60</xdr:row>
      <xdr:rowOff>47066</xdr:rowOff>
    </xdr:from>
    <xdr:to>
      <xdr:col>11</xdr:col>
      <xdr:colOff>81802</xdr:colOff>
      <xdr:row>67</xdr:row>
      <xdr:rowOff>55055</xdr:rowOff>
    </xdr:to>
    <xdr:pic>
      <xdr:nvPicPr>
        <xdr:cNvPr id="40" name="Picture 39"/>
        <xdr:cNvPicPr>
          <a:picLocks noChangeAspect="1" noChangeArrowheads="1"/>
        </xdr:cNvPicPr>
      </xdr:nvPicPr>
      <xdr:blipFill>
        <a:blip r:embed="rId8">
          <a:extLst>
            <a:ext uri="{BEBA8EAE-BF5A-486C-A8C5-ECC9F3942E4B}">
              <a14:imgProps xmlns:a14="http://schemas.microsoft.com/office/drawing/2010/main">
                <a14:imgLayer r:embed="rId9">
                  <a14:imgEffect>
                    <a14:sharpenSoften amount="25000"/>
                  </a14:imgEffect>
                </a14:imgLayer>
              </a14:imgProps>
            </a:ext>
            <a:ext uri="{28A0092B-C50C-407E-A947-70E740481C1C}">
              <a14:useLocalDpi xmlns:a14="http://schemas.microsoft.com/office/drawing/2010/main" val="0"/>
            </a:ext>
          </a:extLst>
        </a:blip>
        <a:srcRect r="5002"/>
        <a:stretch>
          <a:fillRect/>
        </a:stretch>
      </xdr:blipFill>
      <xdr:spPr>
        <a:xfrm>
          <a:off x="405130" y="13014325"/>
          <a:ext cx="1806575" cy="11360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73269</xdr:colOff>
      <xdr:row>32</xdr:row>
      <xdr:rowOff>44336</xdr:rowOff>
    </xdr:from>
    <xdr:to>
      <xdr:col>12</xdr:col>
      <xdr:colOff>103038</xdr:colOff>
      <xdr:row>37</xdr:row>
      <xdr:rowOff>55104</xdr:rowOff>
    </xdr:to>
    <xdr:sp>
      <xdr:nvSpPr>
        <xdr:cNvPr id="38" name="Rectangle 1">
          <a:hlinkClick xmlns:r="http://schemas.openxmlformats.org/officeDocument/2006/relationships" r:id="rId10"/>
        </xdr:cNvPr>
        <xdr:cNvSpPr/>
      </xdr:nvSpPr>
      <xdr:spPr>
        <a:xfrm>
          <a:off x="654050" y="7863840"/>
          <a:ext cx="1772920" cy="948055"/>
        </a:xfrm>
        <a:prstGeom prst="roundRect">
          <a:avLst/>
        </a:prstGeom>
        <a:solidFill>
          <a:srgbClr val="D92D20"/>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zh-CN" altLang="en-US" sz="1400" b="1" u="none">
              <a:solidFill>
                <a:schemeClr val="bg1"/>
              </a:solidFill>
              <a:effectLst/>
              <a:latin typeface="+mn-lt"/>
              <a:ea typeface="+mn-ea"/>
              <a:cs typeface="+mn-cs"/>
            </a:rPr>
            <a:t>生态工业园区发展机会监测</a:t>
          </a:r>
          <a:endParaRPr lang="en-GB" sz="1400" b="1" u="none">
            <a:solidFill>
              <a:schemeClr val="bg1"/>
            </a:solidFill>
            <a:effectLst/>
            <a:latin typeface="+mn-lt"/>
            <a:ea typeface="+mn-ea"/>
            <a:cs typeface="+mn-cs"/>
          </a:endParaRPr>
        </a:p>
      </xdr:txBody>
    </xdr:sp>
    <xdr:clientData fPrintsWithSheet="0"/>
  </xdr:twoCellAnchor>
  <xdr:twoCellAnchor>
    <xdr:from>
      <xdr:col>3</xdr:col>
      <xdr:colOff>67235</xdr:colOff>
      <xdr:row>49</xdr:row>
      <xdr:rowOff>66675</xdr:rowOff>
    </xdr:from>
    <xdr:to>
      <xdr:col>12</xdr:col>
      <xdr:colOff>133723</xdr:colOff>
      <xdr:row>53</xdr:row>
      <xdr:rowOff>67236</xdr:rowOff>
    </xdr:to>
    <xdr:sp>
      <xdr:nvSpPr>
        <xdr:cNvPr id="41" name="Rectangle 1">
          <a:hlinkClick xmlns:r="http://schemas.openxmlformats.org/officeDocument/2006/relationships" r:id="rId11"/>
        </xdr:cNvPr>
        <xdr:cNvSpPr/>
      </xdr:nvSpPr>
      <xdr:spPr>
        <a:xfrm>
          <a:off x="647700" y="11135995"/>
          <a:ext cx="1809750" cy="708660"/>
        </a:xfrm>
        <a:prstGeom prst="roundRect">
          <a:avLst/>
        </a:prstGeom>
        <a:solidFill>
          <a:srgbClr val="D92D20"/>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zh-CN" altLang="en-US" sz="1400" b="1" u="none">
              <a:solidFill>
                <a:schemeClr val="bg1"/>
              </a:solidFill>
              <a:effectLst/>
              <a:latin typeface="+mn-lt"/>
              <a:ea typeface="+mn-ea"/>
              <a:cs typeface="+mn-cs"/>
            </a:rPr>
            <a:t>影响汇总</a:t>
          </a:r>
          <a:endParaRPr lang="en-GB" sz="1400" b="1" u="none">
            <a:solidFill>
              <a:schemeClr val="bg1"/>
            </a:solidFill>
            <a:effectLst/>
            <a:latin typeface="+mn-lt"/>
            <a:ea typeface="+mn-ea"/>
            <a:cs typeface="+mn-cs"/>
          </a:endParaRPr>
        </a:p>
      </xdr:txBody>
    </xdr:sp>
    <xdr:clientData fPrintsWithSheet="0"/>
  </xdr:twoCellAnchor>
  <xdr:twoCellAnchor editAs="oneCell">
    <xdr:from>
      <xdr:col>48</xdr:col>
      <xdr:colOff>49694</xdr:colOff>
      <xdr:row>79</xdr:row>
      <xdr:rowOff>74544</xdr:rowOff>
    </xdr:from>
    <xdr:to>
      <xdr:col>56</xdr:col>
      <xdr:colOff>92568</xdr:colOff>
      <xdr:row>87</xdr:row>
      <xdr:rowOff>25906</xdr:rowOff>
    </xdr:to>
    <xdr:pic>
      <xdr:nvPicPr>
        <xdr:cNvPr id="20" name="Picture 19">
          <a:hlinkClick xmlns:r="http://schemas.openxmlformats.org/officeDocument/2006/relationships" r:id="rId12"/>
        </xdr:cNvPr>
        <xdr:cNvPicPr>
          <a:picLocks noChangeAspect="1"/>
        </xdr:cNvPicPr>
      </xdr:nvPicPr>
      <xdr:blipFill>
        <a:blip r:embed="rId13"/>
        <a:stretch>
          <a:fillRect/>
        </a:stretch>
      </xdr:blipFill>
      <xdr:spPr>
        <a:xfrm>
          <a:off x="9345930" y="16247110"/>
          <a:ext cx="1591945" cy="1322705"/>
        </a:xfrm>
        <a:prstGeom prst="rect">
          <a:avLst/>
        </a:prstGeom>
        <a:effectLst>
          <a:outerShdw blurRad="190500" dir="2700000" algn="tl" rotWithShape="0">
            <a:prstClr val="black">
              <a:alpha val="70000"/>
            </a:prstClr>
          </a:outerShdw>
        </a:effectLst>
      </xdr:spPr>
    </xdr:pic>
    <xdr:clientData/>
  </xdr:twoCellAnchor>
  <xdr:twoCellAnchor editAs="oneCell">
    <xdr:from>
      <xdr:col>8</xdr:col>
      <xdr:colOff>28022</xdr:colOff>
      <xdr:row>79</xdr:row>
      <xdr:rowOff>102567</xdr:rowOff>
    </xdr:from>
    <xdr:to>
      <xdr:col>15</xdr:col>
      <xdr:colOff>107397</xdr:colOff>
      <xdr:row>87</xdr:row>
      <xdr:rowOff>83517</xdr:rowOff>
    </xdr:to>
    <xdr:pic>
      <xdr:nvPicPr>
        <xdr:cNvPr id="21" name="Picture 20">
          <a:hlinkClick xmlns:r="http://schemas.openxmlformats.org/officeDocument/2006/relationships" r:id="rId14"/>
        </xdr:cNvPr>
        <xdr:cNvPicPr>
          <a:picLocks noChangeAspect="1"/>
        </xdr:cNvPicPr>
      </xdr:nvPicPr>
      <xdr:blipFill>
        <a:blip r:embed="rId15"/>
        <a:stretch>
          <a:fillRect/>
        </a:stretch>
      </xdr:blipFill>
      <xdr:spPr>
        <a:xfrm>
          <a:off x="1577340" y="16275050"/>
          <a:ext cx="1435100" cy="1352550"/>
        </a:xfrm>
        <a:prstGeom prst="rect">
          <a:avLst/>
        </a:prstGeom>
        <a:effectLst>
          <a:outerShdw blurRad="190500" dir="2700000" algn="ctr" rotWithShape="0">
            <a:prstClr val="black">
              <a:alpha val="70000"/>
            </a:prstClr>
          </a:outerShdw>
        </a:effectLst>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xdr:from>
      <xdr:col>2</xdr:col>
      <xdr:colOff>244929</xdr:colOff>
      <xdr:row>0</xdr:row>
      <xdr:rowOff>244929</xdr:rowOff>
    </xdr:from>
    <xdr:to>
      <xdr:col>3</xdr:col>
      <xdr:colOff>350465</xdr:colOff>
      <xdr:row>1</xdr:row>
      <xdr:rowOff>618670</xdr:rowOff>
    </xdr:to>
    <xdr:sp>
      <xdr:nvSpPr>
        <xdr:cNvPr id="5" name="Rectangle 4"/>
        <xdr:cNvSpPr/>
      </xdr:nvSpPr>
      <xdr:spPr>
        <a:xfrm>
          <a:off x="4629150" y="244475"/>
          <a:ext cx="1934210" cy="652145"/>
        </a:xfrm>
        <a:prstGeom prst="rect">
          <a:avLst/>
        </a:prstGeom>
        <a:solidFill>
          <a:srgbClr val="FFF6DE"/>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a:defRPr>
              <a:solidFill>
                <a:schemeClr val="lt1"/>
              </a:solidFill>
              <a:latin typeface="+mn-lt"/>
              <a:ea typeface="+mn-ea"/>
              <a:cs typeface="+mn-cs"/>
            </a:defRPr>
          </a:lvl1pPr>
          <a:lvl2pPr>
            <a:defRPr>
              <a:solidFill>
                <a:schemeClr val="lt1"/>
              </a:solidFill>
              <a:latin typeface="+mn-lt"/>
              <a:ea typeface="+mn-ea"/>
              <a:cs typeface="+mn-cs"/>
            </a:defRPr>
          </a:lvl2pPr>
          <a:lvl3pPr>
            <a:defRPr>
              <a:solidFill>
                <a:schemeClr val="lt1"/>
              </a:solidFill>
              <a:latin typeface="+mn-lt"/>
              <a:ea typeface="+mn-ea"/>
              <a:cs typeface="+mn-cs"/>
            </a:defRPr>
          </a:lvl3pPr>
          <a:lvl4pPr>
            <a:defRPr>
              <a:solidFill>
                <a:schemeClr val="lt1"/>
              </a:solidFill>
              <a:latin typeface="+mn-lt"/>
              <a:ea typeface="+mn-ea"/>
              <a:cs typeface="+mn-cs"/>
            </a:defRPr>
          </a:lvl4pPr>
          <a:lvl5pPr>
            <a:defRPr>
              <a:solidFill>
                <a:schemeClr val="lt1"/>
              </a:solidFill>
              <a:latin typeface="+mn-lt"/>
              <a:ea typeface="+mn-ea"/>
              <a:cs typeface="+mn-cs"/>
            </a:defRPr>
          </a:lvl5pPr>
          <a:lvl6pPr>
            <a:defRPr>
              <a:solidFill>
                <a:schemeClr val="lt1"/>
              </a:solidFill>
              <a:latin typeface="+mn-lt"/>
              <a:ea typeface="+mn-ea"/>
              <a:cs typeface="+mn-cs"/>
            </a:defRPr>
          </a:lvl6pPr>
          <a:lvl7pPr>
            <a:defRPr>
              <a:solidFill>
                <a:schemeClr val="lt1"/>
              </a:solidFill>
              <a:latin typeface="+mn-lt"/>
              <a:ea typeface="+mn-ea"/>
              <a:cs typeface="+mn-cs"/>
            </a:defRPr>
          </a:lvl7pPr>
          <a:lvl8pPr>
            <a:defRPr>
              <a:solidFill>
                <a:schemeClr val="lt1"/>
              </a:solidFill>
              <a:latin typeface="+mn-lt"/>
              <a:ea typeface="+mn-ea"/>
              <a:cs typeface="+mn-cs"/>
            </a:defRPr>
          </a:lvl8pPr>
          <a:lvl9pPr>
            <a:defRPr>
              <a:solidFill>
                <a:schemeClr val="lt1"/>
              </a:solidFill>
              <a:latin typeface="+mn-lt"/>
              <a:ea typeface="+mn-ea"/>
              <a:cs typeface="+mn-cs"/>
            </a:defRPr>
          </a:lvl9pPr>
        </a:lstStyle>
        <a:p>
          <a:pPr algn="ctr"/>
          <a:r>
            <a:rPr lang="zh-CN" altLang="en-US" sz="1200" u="none">
              <a:solidFill>
                <a:sysClr val="windowText" lastClr="000000"/>
              </a:solidFill>
              <a:effectLst/>
            </a:rPr>
            <a:t>请填写黄色单元格</a:t>
          </a:r>
          <a:endParaRPr lang="en-GB" sz="1200" u="none">
            <a:solidFill>
              <a:sysClr val="windowText" lastClr="000000"/>
            </a:solidFill>
            <a:effectLst/>
          </a:endParaRPr>
        </a:p>
      </xdr:txBody>
    </xdr:sp>
    <xdr:clientData/>
  </xdr:twoCellAnchor>
  <xdr:twoCellAnchor>
    <xdr:from>
      <xdr:col>3</xdr:col>
      <xdr:colOff>581026</xdr:colOff>
      <xdr:row>0</xdr:row>
      <xdr:rowOff>235053</xdr:rowOff>
    </xdr:from>
    <xdr:to>
      <xdr:col>4</xdr:col>
      <xdr:colOff>888787</xdr:colOff>
      <xdr:row>1</xdr:row>
      <xdr:rowOff>659192</xdr:rowOff>
    </xdr:to>
    <xdr:sp>
      <xdr:nvSpPr>
        <xdr:cNvPr id="6" name="Rectangle 1">
          <a:hlinkClick xmlns:r="http://schemas.openxmlformats.org/officeDocument/2006/relationships" r:id="rId1"/>
        </xdr:cNvPr>
        <xdr:cNvSpPr/>
      </xdr:nvSpPr>
      <xdr:spPr>
        <a:xfrm>
          <a:off x="6794500" y="234950"/>
          <a:ext cx="1644015" cy="702310"/>
        </a:xfrm>
        <a:prstGeom prst="roundRect">
          <a:avLst/>
        </a:prstGeom>
        <a:solidFill>
          <a:srgbClr val="D92D20"/>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zh-CN" altLang="en-US" sz="1400" b="1" u="none">
              <a:solidFill>
                <a:schemeClr val="bg1"/>
              </a:solidFill>
              <a:effectLst/>
              <a:latin typeface="+mn-lt"/>
              <a:ea typeface="+mn-ea"/>
              <a:cs typeface="+mn-cs"/>
            </a:rPr>
            <a:t>前往说明</a:t>
          </a:r>
          <a:endParaRPr lang="en-GB" sz="1400" b="1" u="none">
            <a:solidFill>
              <a:schemeClr val="bg1"/>
            </a:solidFill>
            <a:effectLst/>
            <a:latin typeface="+mn-lt"/>
            <a:ea typeface="+mn-ea"/>
            <a:cs typeface="+mn-cs"/>
          </a:endParaRPr>
        </a:p>
      </xdr:txBody>
    </xdr:sp>
    <xdr:clientData fPrintsWithSheet="0"/>
  </xdr:twoCellAnchor>
  <xdr:twoCellAnchor>
    <xdr:from>
      <xdr:col>4</xdr:col>
      <xdr:colOff>1085398</xdr:colOff>
      <xdr:row>0</xdr:row>
      <xdr:rowOff>228600</xdr:rowOff>
    </xdr:from>
    <xdr:to>
      <xdr:col>5</xdr:col>
      <xdr:colOff>515399</xdr:colOff>
      <xdr:row>1</xdr:row>
      <xdr:rowOff>650815</xdr:rowOff>
    </xdr:to>
    <xdr:sp>
      <xdr:nvSpPr>
        <xdr:cNvPr id="7" name="Rectangle 1">
          <a:hlinkClick xmlns:r="http://schemas.openxmlformats.org/officeDocument/2006/relationships" r:id="rId2"/>
        </xdr:cNvPr>
        <xdr:cNvSpPr/>
      </xdr:nvSpPr>
      <xdr:spPr>
        <a:xfrm>
          <a:off x="8635365" y="228600"/>
          <a:ext cx="2172970" cy="699770"/>
        </a:xfrm>
        <a:prstGeom prst="roundRect">
          <a:avLst/>
        </a:prstGeom>
        <a:solidFill>
          <a:srgbClr val="D92D20"/>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zh-CN" altLang="en-US" sz="1400" b="1" u="none">
              <a:solidFill>
                <a:schemeClr val="bg1"/>
              </a:solidFill>
              <a:effectLst/>
              <a:latin typeface="+mn-lt"/>
              <a:ea typeface="+mn-ea"/>
              <a:cs typeface="+mn-cs"/>
            </a:rPr>
            <a:t>前往影响汇总</a:t>
          </a:r>
          <a:endParaRPr lang="en-GB" sz="1400" b="1" u="none">
            <a:solidFill>
              <a:schemeClr val="bg1"/>
            </a:solidFill>
            <a:effectLst/>
            <a:latin typeface="+mn-lt"/>
            <a:ea typeface="+mn-ea"/>
            <a:cs typeface="+mn-cs"/>
          </a:endParaRPr>
        </a:p>
      </xdr:txBody>
    </xdr:sp>
    <xdr:clientData fPrintsWithSheet="0"/>
  </xdr:twoCellAnchor>
  <xdr:twoCellAnchor>
    <xdr:from>
      <xdr:col>12</xdr:col>
      <xdr:colOff>1669676</xdr:colOff>
      <xdr:row>6</xdr:row>
      <xdr:rowOff>33617</xdr:rowOff>
    </xdr:from>
    <xdr:to>
      <xdr:col>13</xdr:col>
      <xdr:colOff>178733</xdr:colOff>
      <xdr:row>9</xdr:row>
      <xdr:rowOff>33617</xdr:rowOff>
    </xdr:to>
    <xdr:cxnSp>
      <xdr:nvCxnSpPr>
        <xdr:cNvPr id="8" name="Straight Arrow Connector 7"/>
        <xdr:cNvCxnSpPr/>
      </xdr:nvCxnSpPr>
      <xdr:spPr>
        <a:xfrm>
          <a:off x="23087965" y="1998980"/>
          <a:ext cx="795020" cy="1095375"/>
        </a:xfrm>
        <a:prstGeom prst="straightConnector1">
          <a:avLst/>
        </a:prstGeom>
        <a:ln w="12700">
          <a:solidFill>
            <a:schemeClr val="bg2">
              <a:lumMod val="75000"/>
            </a:schemeClr>
          </a:solidFill>
          <a:tailEnd type="triangle" w="lg" len="me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10</xdr:col>
      <xdr:colOff>1229471</xdr:colOff>
      <xdr:row>3</xdr:row>
      <xdr:rowOff>11206</xdr:rowOff>
    </xdr:from>
    <xdr:to>
      <xdr:col>15</xdr:col>
      <xdr:colOff>694765</xdr:colOff>
      <xdr:row>6</xdr:row>
      <xdr:rowOff>0</xdr:rowOff>
    </xdr:to>
    <xdr:sp>
      <xdr:nvSpPr>
        <xdr:cNvPr id="2" name="Flowchart: Process 1"/>
        <xdr:cNvSpPr/>
      </xdr:nvSpPr>
      <xdr:spPr>
        <a:xfrm>
          <a:off x="20057110" y="1148080"/>
          <a:ext cx="7084695" cy="817880"/>
        </a:xfrm>
        <a:prstGeom prst="flowChartProcess">
          <a:avLst/>
        </a:prstGeom>
        <a:noFill/>
        <a:ln>
          <a:solidFill>
            <a:sysClr val="windowText" lastClr="000000"/>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17</xdr:col>
      <xdr:colOff>134471</xdr:colOff>
      <xdr:row>5</xdr:row>
      <xdr:rowOff>350558</xdr:rowOff>
    </xdr:from>
    <xdr:to>
      <xdr:col>17</xdr:col>
      <xdr:colOff>235324</xdr:colOff>
      <xdr:row>7</xdr:row>
      <xdr:rowOff>78441</xdr:rowOff>
    </xdr:to>
    <xdr:cxnSp>
      <xdr:nvCxnSpPr>
        <xdr:cNvPr id="9" name="Straight Arrow Connector 8"/>
        <xdr:cNvCxnSpPr/>
      </xdr:nvCxnSpPr>
      <xdr:spPr>
        <a:xfrm>
          <a:off x="30938470" y="1935480"/>
          <a:ext cx="100965" cy="260985"/>
        </a:xfrm>
        <a:prstGeom prst="straightConnector1">
          <a:avLst/>
        </a:prstGeom>
        <a:ln w="12700">
          <a:solidFill>
            <a:schemeClr val="bg2">
              <a:lumMod val="75000"/>
            </a:schemeClr>
          </a:solidFill>
          <a:tailEnd type="triangle" w="lg" len="me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28</xdr:col>
      <xdr:colOff>835586</xdr:colOff>
      <xdr:row>6</xdr:row>
      <xdr:rowOff>22412</xdr:rowOff>
    </xdr:from>
    <xdr:to>
      <xdr:col>28</xdr:col>
      <xdr:colOff>1019735</xdr:colOff>
      <xdr:row>7</xdr:row>
      <xdr:rowOff>136151</xdr:rowOff>
    </xdr:to>
    <xdr:cxnSp>
      <xdr:nvCxnSpPr>
        <xdr:cNvPr id="10" name="Straight Arrow Connector 9"/>
        <xdr:cNvCxnSpPr/>
      </xdr:nvCxnSpPr>
      <xdr:spPr>
        <a:xfrm flipH="1">
          <a:off x="50897155" y="1988185"/>
          <a:ext cx="184150" cy="266065"/>
        </a:xfrm>
        <a:prstGeom prst="straightConnector1">
          <a:avLst/>
        </a:prstGeom>
        <a:ln w="12700">
          <a:solidFill>
            <a:schemeClr val="bg2">
              <a:lumMod val="75000"/>
            </a:schemeClr>
          </a:solidFill>
          <a:tailEnd type="triangle" w="lg" len="med"/>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xdr:from>
      <xdr:col>1</xdr:col>
      <xdr:colOff>2676525</xdr:colOff>
      <xdr:row>1</xdr:row>
      <xdr:rowOff>73025</xdr:rowOff>
    </xdr:from>
    <xdr:to>
      <xdr:col>1</xdr:col>
      <xdr:colOff>4218453</xdr:colOff>
      <xdr:row>1</xdr:row>
      <xdr:rowOff>701675</xdr:rowOff>
    </xdr:to>
    <xdr:sp>
      <xdr:nvSpPr>
        <xdr:cNvPr id="4" name="Rectangle 1">
          <a:hlinkClick xmlns:r="http://schemas.openxmlformats.org/officeDocument/2006/relationships" r:id="rId1"/>
        </xdr:cNvPr>
        <xdr:cNvSpPr/>
      </xdr:nvSpPr>
      <xdr:spPr>
        <a:xfrm>
          <a:off x="2828925" y="351155"/>
          <a:ext cx="1541780" cy="628650"/>
        </a:xfrm>
        <a:prstGeom prst="roundRect">
          <a:avLst/>
        </a:prstGeom>
        <a:solidFill>
          <a:srgbClr val="D92D20"/>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zh-CN" altLang="en-US" sz="1400" b="1" u="none">
              <a:solidFill>
                <a:schemeClr val="bg1"/>
              </a:solidFill>
              <a:effectLst/>
              <a:latin typeface="+mn-lt"/>
              <a:ea typeface="+mn-ea"/>
              <a:cs typeface="+mn-cs"/>
            </a:rPr>
            <a:t>前往说明</a:t>
          </a:r>
          <a:endParaRPr lang="en-GB" sz="1400" b="1" u="none">
            <a:solidFill>
              <a:schemeClr val="bg1"/>
            </a:solidFill>
            <a:effectLst/>
            <a:latin typeface="+mn-lt"/>
            <a:ea typeface="+mn-ea"/>
            <a:cs typeface="+mn-cs"/>
          </a:endParaRPr>
        </a:p>
      </xdr:txBody>
    </xdr:sp>
    <xdr:clientData fPrintsWithSheet="0"/>
  </xdr:twoCellAnchor>
  <xdr:twoCellAnchor>
    <xdr:from>
      <xdr:col>1</xdr:col>
      <xdr:colOff>4388783</xdr:colOff>
      <xdr:row>1</xdr:row>
      <xdr:rowOff>85385</xdr:rowOff>
    </xdr:from>
    <xdr:to>
      <xdr:col>4</xdr:col>
      <xdr:colOff>6350</xdr:colOff>
      <xdr:row>1</xdr:row>
      <xdr:rowOff>711200</xdr:rowOff>
    </xdr:to>
    <xdr:sp>
      <xdr:nvSpPr>
        <xdr:cNvPr id="5" name="Rectangle 1">
          <a:hlinkClick xmlns:r="http://schemas.openxmlformats.org/officeDocument/2006/relationships" r:id="rId2"/>
        </xdr:cNvPr>
        <xdr:cNvSpPr/>
      </xdr:nvSpPr>
      <xdr:spPr>
        <a:xfrm>
          <a:off x="4540885" y="363220"/>
          <a:ext cx="2967990" cy="626110"/>
        </a:xfrm>
        <a:prstGeom prst="roundRect">
          <a:avLst/>
        </a:prstGeom>
        <a:solidFill>
          <a:srgbClr val="D92D20"/>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zh-CN" altLang="en-US" sz="1400" b="1" u="none">
              <a:solidFill>
                <a:schemeClr val="bg1"/>
              </a:solidFill>
              <a:effectLst/>
              <a:latin typeface="+mn-lt"/>
              <a:ea typeface="+mn-ea"/>
              <a:cs typeface="+mn-cs"/>
            </a:rPr>
            <a:t>前往生态工业园区发展机会监测</a:t>
          </a:r>
          <a:endParaRPr lang="en-GB" sz="1400" b="1" u="none">
            <a:solidFill>
              <a:schemeClr val="bg1"/>
            </a:solidFill>
            <a:effectLst/>
            <a:latin typeface="+mn-lt"/>
            <a:ea typeface="+mn-ea"/>
            <a:cs typeface="+mn-cs"/>
          </a:endParaRPr>
        </a:p>
      </xdr:txBody>
    </xdr:sp>
    <xdr:clientData fPrintsWithSheet="0"/>
  </xdr:twoCellAnchor>
  <xdr:twoCellAnchor>
    <xdr:from>
      <xdr:col>1</xdr:col>
      <xdr:colOff>0</xdr:colOff>
      <xdr:row>3</xdr:row>
      <xdr:rowOff>0</xdr:rowOff>
    </xdr:from>
    <xdr:to>
      <xdr:col>3</xdr:col>
      <xdr:colOff>895350</xdr:colOff>
      <xdr:row>4</xdr:row>
      <xdr:rowOff>142874</xdr:rowOff>
    </xdr:to>
    <xdr:sp>
      <xdr:nvSpPr>
        <xdr:cNvPr id="6" name="Speech Bubble: Rectangle with Corners Rounded 5"/>
        <xdr:cNvSpPr/>
      </xdr:nvSpPr>
      <xdr:spPr>
        <a:xfrm>
          <a:off x="152400" y="1253490"/>
          <a:ext cx="7247890" cy="306070"/>
        </a:xfrm>
        <a:prstGeom prst="wedgeRoundRectCallout">
          <a:avLst>
            <a:gd name="adj1" fmla="val 23543"/>
            <a:gd name="adj2" fmla="val 29057"/>
            <a:gd name="adj3" fmla="val 16667"/>
          </a:avLst>
        </a:prstGeom>
        <a:solidFill>
          <a:schemeClr val="accent2">
            <a:lumMod val="40000"/>
            <a:lumOff val="60000"/>
          </a:schemeClr>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zh-CN" altLang="en-US" sz="1100" b="1" baseline="0">
              <a:solidFill>
                <a:sysClr val="windowText" lastClr="000000"/>
              </a:solidFill>
            </a:rPr>
            <a:t>此工作表内数据根据监测工作表自动计算生成</a:t>
          </a:r>
          <a:endParaRPr lang="en-GB" sz="1100" b="1">
            <a:solidFill>
              <a:sysClr val="windowText" lastClr="000000"/>
            </a:solidFill>
          </a:endParaRPr>
        </a:p>
      </xdr:txBody>
    </xdr:sp>
    <xdr:clientData/>
  </xdr:twoCellAnchor>
</xdr:wsDr>
</file>

<file path=xl/theme/theme1.xml><?xml version="1.0" encoding="utf-8"?>
<a:theme xmlns:a="http://schemas.openxmlformats.org/drawingml/2006/main" name="Office-Design">
  <a:themeElements>
    <a:clrScheme name="UNIDO Graphs">
      <a:dk1>
        <a:srgbClr val="000000"/>
      </a:dk1>
      <a:lt1>
        <a:sysClr val="window" lastClr="FFFFFF"/>
      </a:lt1>
      <a:dk2>
        <a:srgbClr val="005394"/>
      </a:dk2>
      <a:lt2>
        <a:srgbClr val="BBDDEA"/>
      </a:lt2>
      <a:accent1>
        <a:srgbClr val="336A24"/>
      </a:accent1>
      <a:accent2>
        <a:srgbClr val="C55B25"/>
      </a:accent2>
      <a:accent3>
        <a:srgbClr val="880E1B"/>
      </a:accent3>
      <a:accent4>
        <a:srgbClr val="4C1966"/>
      </a:accent4>
      <a:accent5>
        <a:srgbClr val="66B42D"/>
      </a:accent5>
      <a:accent6>
        <a:srgbClr val="0096D6"/>
      </a:accent6>
      <a:hlink>
        <a:srgbClr val="0000FF"/>
      </a:hlink>
      <a:folHlink>
        <a:srgbClr val="4C2770"/>
      </a:folHlink>
    </a:clrScheme>
    <a:fontScheme name="Office">
      <a:majorFont>
        <a:latin typeface="Calibri"/>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D32D20"/>
    <pageSetUpPr fitToPage="1"/>
  </sheetPr>
  <dimension ref="B1:CX126"/>
  <sheetViews>
    <sheetView showGridLines="0" showRowColHeaders="0" workbookViewId="0">
      <pane ySplit="2" topLeftCell="A3" activePane="bottomLeft" state="frozen"/>
      <selection/>
      <selection pane="bottomLeft" activeCell="A1" sqref="A1"/>
    </sheetView>
  </sheetViews>
  <sheetFormatPr defaultColWidth="2.54166666666667" defaultRowHeight="13.5"/>
  <sheetData>
    <row r="1" s="1" customFormat="1" ht="12.9" customHeight="1"/>
    <row r="2" s="1" customFormat="1" ht="36" customHeight="1" spans="2:6">
      <c r="B2" s="175" t="s">
        <v>0</v>
      </c>
      <c r="C2" s="176"/>
      <c r="D2" s="176"/>
      <c r="E2" s="176"/>
      <c r="F2" s="176"/>
    </row>
    <row r="3" s="171" customFormat="1" ht="15.75" spans="2:6">
      <c r="B3" s="177"/>
      <c r="C3" s="177"/>
      <c r="D3" s="177"/>
      <c r="E3" s="177"/>
      <c r="F3" s="177"/>
    </row>
    <row r="4" s="172" customFormat="1" ht="18" customHeight="1" spans="2:80">
      <c r="B4" s="178" t="s">
        <v>1</v>
      </c>
      <c r="C4" s="179"/>
      <c r="D4" s="179"/>
      <c r="E4" s="179"/>
      <c r="F4" s="179"/>
      <c r="G4" s="179"/>
      <c r="H4" s="179"/>
      <c r="I4" s="179"/>
      <c r="J4" s="179"/>
      <c r="K4" s="179"/>
      <c r="L4" s="179"/>
      <c r="M4" s="179"/>
      <c r="N4" s="179"/>
      <c r="O4" s="179"/>
      <c r="P4" s="179"/>
      <c r="Q4" s="179"/>
      <c r="R4" s="179"/>
      <c r="S4" s="179"/>
      <c r="T4" s="179"/>
      <c r="U4" s="179"/>
      <c r="V4" s="179"/>
      <c r="W4" s="179"/>
      <c r="X4" s="179"/>
      <c r="Y4" s="179"/>
      <c r="Z4" s="179"/>
      <c r="AA4" s="179"/>
      <c r="AB4" s="179"/>
      <c r="AC4" s="179"/>
      <c r="AD4" s="179"/>
      <c r="AE4" s="179"/>
      <c r="AF4" s="179"/>
      <c r="AG4" s="179"/>
      <c r="AH4" s="179"/>
      <c r="AI4" s="179"/>
      <c r="AJ4" s="179"/>
      <c r="AK4" s="179"/>
      <c r="AL4" s="179"/>
      <c r="AM4" s="179"/>
      <c r="AN4" s="179"/>
      <c r="AO4" s="179"/>
      <c r="AP4" s="179"/>
      <c r="AQ4" s="179"/>
      <c r="AR4" s="179"/>
      <c r="AS4" s="179"/>
      <c r="AT4" s="179"/>
      <c r="AU4" s="179"/>
      <c r="AV4" s="179"/>
      <c r="AW4" s="179"/>
      <c r="AX4" s="179"/>
      <c r="AY4" s="179"/>
      <c r="AZ4" s="179"/>
      <c r="BA4" s="179"/>
      <c r="BB4" s="179"/>
      <c r="BC4" s="179"/>
      <c r="BD4" s="179"/>
      <c r="BE4" s="179"/>
      <c r="BF4" s="179"/>
      <c r="BG4" s="179"/>
      <c r="BH4" s="179"/>
      <c r="BI4" s="179"/>
      <c r="BJ4" s="179"/>
      <c r="BK4" s="179"/>
      <c r="BL4" s="179"/>
      <c r="BM4" s="179"/>
      <c r="BN4" s="179"/>
      <c r="BO4" s="179"/>
      <c r="BP4" s="179"/>
      <c r="BQ4" s="179"/>
      <c r="BR4" s="179"/>
      <c r="BS4" s="179"/>
      <c r="BT4" s="179"/>
      <c r="BU4" s="179"/>
      <c r="BV4" s="179"/>
      <c r="BW4" s="179"/>
      <c r="BX4" s="179"/>
      <c r="BY4" s="179"/>
      <c r="BZ4" s="179"/>
      <c r="CA4" s="179"/>
      <c r="CB4" s="271"/>
    </row>
    <row r="5" s="172" customFormat="1" ht="5.15" customHeight="1" spans="2:80">
      <c r="B5" s="180"/>
      <c r="C5" s="181"/>
      <c r="D5" s="182"/>
      <c r="E5" s="182"/>
      <c r="F5" s="182"/>
      <c r="G5" s="182"/>
      <c r="H5" s="182"/>
      <c r="I5" s="182"/>
      <c r="J5" s="182"/>
      <c r="K5" s="182"/>
      <c r="L5" s="182"/>
      <c r="M5" s="182"/>
      <c r="N5" s="182"/>
      <c r="O5" s="182"/>
      <c r="P5" s="182"/>
      <c r="Q5" s="182"/>
      <c r="R5" s="182"/>
      <c r="S5" s="182"/>
      <c r="T5" s="182"/>
      <c r="U5" s="182"/>
      <c r="V5" s="182"/>
      <c r="W5" s="182"/>
      <c r="X5" s="182"/>
      <c r="Y5" s="182"/>
      <c r="Z5" s="182"/>
      <c r="AA5" s="182"/>
      <c r="AB5" s="182"/>
      <c r="AC5" s="182"/>
      <c r="AD5" s="182"/>
      <c r="AE5" s="182"/>
      <c r="AF5" s="182"/>
      <c r="AG5" s="182"/>
      <c r="AH5" s="182"/>
      <c r="AI5" s="182"/>
      <c r="AJ5" s="182"/>
      <c r="AK5" s="182"/>
      <c r="AL5" s="182"/>
      <c r="AM5" s="182"/>
      <c r="AN5" s="182"/>
      <c r="AO5" s="182"/>
      <c r="AP5" s="182"/>
      <c r="AQ5" s="182"/>
      <c r="AR5" s="182"/>
      <c r="AS5" s="182"/>
      <c r="AT5" s="182"/>
      <c r="AU5" s="182"/>
      <c r="AV5" s="182"/>
      <c r="AW5" s="182"/>
      <c r="AX5" s="182"/>
      <c r="AY5" s="182"/>
      <c r="AZ5" s="182"/>
      <c r="BA5" s="182"/>
      <c r="BB5" s="182"/>
      <c r="BC5" s="182"/>
      <c r="BD5" s="182"/>
      <c r="BE5" s="182"/>
      <c r="BF5" s="182"/>
      <c r="BG5" s="182"/>
      <c r="BH5" s="182"/>
      <c r="BI5" s="182"/>
      <c r="BJ5" s="182"/>
      <c r="BK5" s="182"/>
      <c r="BL5" s="182"/>
      <c r="BM5" s="182"/>
      <c r="BN5" s="182"/>
      <c r="BO5" s="182"/>
      <c r="BP5" s="182"/>
      <c r="BQ5" s="182"/>
      <c r="BR5" s="182"/>
      <c r="BS5" s="182"/>
      <c r="BT5" s="182"/>
      <c r="BU5" s="182"/>
      <c r="BV5" s="182"/>
      <c r="BW5" s="182"/>
      <c r="BX5" s="182"/>
      <c r="BY5" s="182"/>
      <c r="BZ5" s="182"/>
      <c r="CA5" s="182"/>
      <c r="CB5" s="272"/>
    </row>
    <row r="6" s="172" customFormat="1" ht="156.65" customHeight="1" spans="2:80">
      <c r="B6" s="183" t="s">
        <v>2</v>
      </c>
      <c r="C6" s="184"/>
      <c r="D6" s="184"/>
      <c r="E6" s="184"/>
      <c r="F6" s="184"/>
      <c r="G6" s="184"/>
      <c r="H6" s="184"/>
      <c r="I6" s="184"/>
      <c r="J6" s="184"/>
      <c r="K6" s="184"/>
      <c r="L6" s="184"/>
      <c r="M6" s="184"/>
      <c r="N6" s="184"/>
      <c r="O6" s="184"/>
      <c r="P6" s="184"/>
      <c r="Q6" s="184"/>
      <c r="R6" s="184"/>
      <c r="S6" s="184"/>
      <c r="T6" s="184"/>
      <c r="U6" s="184"/>
      <c r="V6" s="184"/>
      <c r="W6" s="184"/>
      <c r="X6" s="184"/>
      <c r="Y6" s="184"/>
      <c r="Z6" s="184"/>
      <c r="AA6" s="184"/>
      <c r="AB6" s="184"/>
      <c r="AC6" s="184"/>
      <c r="AD6" s="184"/>
      <c r="AE6" s="184"/>
      <c r="AF6" s="184"/>
      <c r="AG6" s="184"/>
      <c r="AH6" s="184"/>
      <c r="AI6" s="184"/>
      <c r="AJ6" s="184"/>
      <c r="AK6" s="184"/>
      <c r="AL6" s="184"/>
      <c r="AM6" s="184"/>
      <c r="AN6" s="184"/>
      <c r="AO6" s="184"/>
      <c r="AP6" s="184"/>
      <c r="AQ6" s="184"/>
      <c r="AR6" s="184"/>
      <c r="AS6" s="184"/>
      <c r="AT6" s="184"/>
      <c r="AU6" s="184"/>
      <c r="AV6" s="184"/>
      <c r="AW6" s="184"/>
      <c r="AX6" s="184"/>
      <c r="AY6" s="184"/>
      <c r="AZ6" s="184"/>
      <c r="BA6" s="184"/>
      <c r="BB6" s="184"/>
      <c r="BC6" s="184"/>
      <c r="BD6" s="184"/>
      <c r="BE6" s="184"/>
      <c r="BF6" s="184"/>
      <c r="BG6" s="184"/>
      <c r="BH6" s="184"/>
      <c r="BI6" s="184"/>
      <c r="BJ6" s="184"/>
      <c r="BK6" s="184"/>
      <c r="BL6" s="184"/>
      <c r="BM6" s="184"/>
      <c r="BN6" s="184"/>
      <c r="BO6" s="184"/>
      <c r="BP6" s="184"/>
      <c r="BQ6" s="184"/>
      <c r="BR6" s="184"/>
      <c r="BS6" s="184"/>
      <c r="BT6" s="184"/>
      <c r="BU6" s="184"/>
      <c r="BV6" s="184"/>
      <c r="BW6" s="184"/>
      <c r="BX6" s="184"/>
      <c r="BY6" s="184"/>
      <c r="BZ6" s="184"/>
      <c r="CA6" s="184"/>
      <c r="CB6" s="273"/>
    </row>
    <row r="7" s="172" customFormat="1" ht="14.25" spans="2:3">
      <c r="B7" s="185"/>
      <c r="C7" s="186"/>
    </row>
    <row r="8" s="173" customFormat="1" ht="15.9" customHeight="1" spans="2:80">
      <c r="B8" s="178" t="s">
        <v>3</v>
      </c>
      <c r="C8" s="179"/>
      <c r="D8" s="179"/>
      <c r="E8" s="179"/>
      <c r="F8" s="179"/>
      <c r="G8" s="179"/>
      <c r="H8" s="179"/>
      <c r="I8" s="179"/>
      <c r="J8" s="179"/>
      <c r="K8" s="179"/>
      <c r="L8" s="179"/>
      <c r="M8" s="179"/>
      <c r="N8" s="179"/>
      <c r="O8" s="179"/>
      <c r="P8" s="179"/>
      <c r="Q8" s="179"/>
      <c r="R8" s="179"/>
      <c r="S8" s="179"/>
      <c r="T8" s="179"/>
      <c r="U8" s="179"/>
      <c r="V8" s="179"/>
      <c r="W8" s="179"/>
      <c r="X8" s="179"/>
      <c r="Y8" s="179"/>
      <c r="Z8" s="179"/>
      <c r="AA8" s="179"/>
      <c r="AB8" s="179"/>
      <c r="AC8" s="179"/>
      <c r="AD8" s="179"/>
      <c r="AE8" s="179"/>
      <c r="AF8" s="179"/>
      <c r="AG8" s="179"/>
      <c r="AH8" s="179"/>
      <c r="AI8" s="179"/>
      <c r="AJ8" s="179"/>
      <c r="AK8" s="179"/>
      <c r="AL8" s="179"/>
      <c r="AM8" s="179"/>
      <c r="AN8" s="179"/>
      <c r="AO8" s="179"/>
      <c r="AP8" s="179"/>
      <c r="AQ8" s="179"/>
      <c r="AR8" s="179"/>
      <c r="AS8" s="179"/>
      <c r="AT8" s="179"/>
      <c r="AU8" s="179"/>
      <c r="AV8" s="179"/>
      <c r="AW8" s="179"/>
      <c r="AX8" s="179"/>
      <c r="AY8" s="179"/>
      <c r="AZ8" s="179"/>
      <c r="BA8" s="179"/>
      <c r="BB8" s="179"/>
      <c r="BC8" s="179"/>
      <c r="BD8" s="179"/>
      <c r="BE8" s="179"/>
      <c r="BF8" s="179"/>
      <c r="BG8" s="179"/>
      <c r="BH8" s="179"/>
      <c r="BI8" s="179"/>
      <c r="BJ8" s="179"/>
      <c r="BK8" s="179"/>
      <c r="BL8" s="179"/>
      <c r="BM8" s="179"/>
      <c r="BN8" s="179"/>
      <c r="BO8" s="179"/>
      <c r="BP8" s="179"/>
      <c r="BQ8" s="179"/>
      <c r="BR8" s="179"/>
      <c r="BS8" s="179"/>
      <c r="BT8" s="179"/>
      <c r="BU8" s="179"/>
      <c r="BV8" s="179"/>
      <c r="BW8" s="179"/>
      <c r="BX8" s="179"/>
      <c r="BY8" s="179"/>
      <c r="BZ8" s="179"/>
      <c r="CA8" s="179"/>
      <c r="CB8" s="271"/>
    </row>
    <row r="9" s="173" customFormat="1" ht="5.15" customHeight="1" spans="2:80">
      <c r="B9" s="187"/>
      <c r="C9" s="188"/>
      <c r="D9" s="188"/>
      <c r="E9" s="188"/>
      <c r="F9" s="188"/>
      <c r="G9" s="188"/>
      <c r="H9" s="188"/>
      <c r="I9" s="188"/>
      <c r="J9" s="188"/>
      <c r="K9" s="188"/>
      <c r="L9" s="188"/>
      <c r="M9" s="188"/>
      <c r="N9" s="188"/>
      <c r="O9" s="188"/>
      <c r="P9" s="188"/>
      <c r="Q9" s="188"/>
      <c r="R9" s="188"/>
      <c r="S9" s="188"/>
      <c r="T9" s="188"/>
      <c r="U9" s="188"/>
      <c r="V9" s="188"/>
      <c r="W9" s="188"/>
      <c r="X9" s="188"/>
      <c r="Y9" s="188"/>
      <c r="Z9" s="188"/>
      <c r="AA9" s="188"/>
      <c r="AB9" s="188"/>
      <c r="AC9" s="188"/>
      <c r="AD9" s="188"/>
      <c r="AE9" s="188"/>
      <c r="AF9" s="188"/>
      <c r="AG9" s="188"/>
      <c r="AH9" s="188"/>
      <c r="AI9" s="188"/>
      <c r="AJ9" s="188"/>
      <c r="AK9" s="188"/>
      <c r="AL9" s="188"/>
      <c r="AM9" s="188"/>
      <c r="AN9" s="188"/>
      <c r="AO9" s="188"/>
      <c r="AP9" s="188"/>
      <c r="AQ9" s="188"/>
      <c r="AR9" s="188"/>
      <c r="AS9" s="188"/>
      <c r="AT9" s="188"/>
      <c r="AU9" s="188"/>
      <c r="AV9" s="188"/>
      <c r="AW9" s="188"/>
      <c r="AX9" s="188"/>
      <c r="AY9" s="188"/>
      <c r="AZ9" s="188"/>
      <c r="BA9" s="188"/>
      <c r="BB9" s="188"/>
      <c r="BC9" s="188"/>
      <c r="BD9" s="188"/>
      <c r="BE9" s="188"/>
      <c r="BF9" s="188"/>
      <c r="BG9" s="188"/>
      <c r="BH9" s="188"/>
      <c r="BI9" s="188"/>
      <c r="BJ9" s="188"/>
      <c r="BK9" s="188"/>
      <c r="BL9" s="188"/>
      <c r="BM9" s="188"/>
      <c r="BN9" s="188"/>
      <c r="BO9" s="188"/>
      <c r="BP9" s="188"/>
      <c r="BQ9" s="188"/>
      <c r="BR9" s="188"/>
      <c r="BS9" s="188"/>
      <c r="BT9" s="188"/>
      <c r="BU9" s="188"/>
      <c r="BV9" s="188"/>
      <c r="BW9" s="188"/>
      <c r="BX9" s="188"/>
      <c r="BY9" s="188"/>
      <c r="BZ9" s="188"/>
      <c r="CA9" s="188"/>
      <c r="CB9" s="274"/>
    </row>
    <row r="10" s="174" customFormat="1" ht="23.15" customHeight="1" spans="2:80">
      <c r="B10" s="183" t="s">
        <v>4</v>
      </c>
      <c r="C10" s="184"/>
      <c r="D10" s="184"/>
      <c r="E10" s="184"/>
      <c r="F10" s="184"/>
      <c r="G10" s="184"/>
      <c r="H10" s="184"/>
      <c r="I10" s="184"/>
      <c r="J10" s="184"/>
      <c r="K10" s="184"/>
      <c r="L10" s="184"/>
      <c r="M10" s="184"/>
      <c r="N10" s="184"/>
      <c r="O10" s="184"/>
      <c r="P10" s="184"/>
      <c r="Q10" s="184"/>
      <c r="R10" s="184"/>
      <c r="S10" s="184"/>
      <c r="T10" s="184"/>
      <c r="U10" s="184"/>
      <c r="V10" s="184"/>
      <c r="W10" s="184"/>
      <c r="X10" s="184"/>
      <c r="Y10" s="184"/>
      <c r="Z10" s="184"/>
      <c r="AA10" s="184"/>
      <c r="AB10" s="184"/>
      <c r="AC10" s="184"/>
      <c r="AD10" s="184"/>
      <c r="AE10" s="184"/>
      <c r="AF10" s="184"/>
      <c r="AG10" s="184"/>
      <c r="AH10" s="184"/>
      <c r="AI10" s="184"/>
      <c r="AJ10" s="184"/>
      <c r="AK10" s="184"/>
      <c r="AL10" s="184"/>
      <c r="AM10" s="184"/>
      <c r="AN10" s="184"/>
      <c r="AO10" s="184"/>
      <c r="AP10" s="184"/>
      <c r="AQ10" s="184"/>
      <c r="AR10" s="184"/>
      <c r="AS10" s="184"/>
      <c r="AT10" s="184"/>
      <c r="AU10" s="184"/>
      <c r="AV10" s="184"/>
      <c r="AW10" s="184"/>
      <c r="AX10" s="184"/>
      <c r="AY10" s="184"/>
      <c r="AZ10" s="184"/>
      <c r="BA10" s="184"/>
      <c r="BB10" s="184"/>
      <c r="BC10" s="184"/>
      <c r="BD10" s="184"/>
      <c r="BE10" s="184"/>
      <c r="BF10" s="184"/>
      <c r="BG10" s="184"/>
      <c r="BH10" s="184"/>
      <c r="BI10" s="184"/>
      <c r="BJ10" s="184"/>
      <c r="BK10" s="184"/>
      <c r="BL10" s="184"/>
      <c r="BM10" s="184"/>
      <c r="BN10" s="184"/>
      <c r="BO10" s="184"/>
      <c r="BP10" s="184"/>
      <c r="BQ10" s="184"/>
      <c r="BR10" s="184"/>
      <c r="BS10" s="184"/>
      <c r="BT10" s="184"/>
      <c r="BU10" s="184"/>
      <c r="BV10" s="184"/>
      <c r="BW10" s="184"/>
      <c r="BX10" s="184"/>
      <c r="BY10" s="184"/>
      <c r="BZ10" s="184"/>
      <c r="CA10" s="184"/>
      <c r="CB10" s="273"/>
    </row>
    <row r="11" s="174" customFormat="1" ht="14.25" spans="2:9">
      <c r="B11" s="185"/>
      <c r="C11" s="189"/>
      <c r="D11" s="189"/>
      <c r="E11" s="189"/>
      <c r="F11" s="189"/>
      <c r="G11" s="189"/>
      <c r="H11" s="189"/>
      <c r="I11" s="189"/>
    </row>
    <row r="12" s="174" customFormat="1" ht="18" customHeight="1" spans="2:80">
      <c r="B12" s="178" t="s">
        <v>5</v>
      </c>
      <c r="C12" s="179"/>
      <c r="D12" s="179"/>
      <c r="E12" s="179"/>
      <c r="F12" s="179"/>
      <c r="G12" s="179"/>
      <c r="H12" s="179"/>
      <c r="I12" s="179"/>
      <c r="J12" s="179"/>
      <c r="K12" s="179"/>
      <c r="L12" s="179"/>
      <c r="M12" s="179"/>
      <c r="N12" s="179"/>
      <c r="O12" s="179"/>
      <c r="P12" s="179"/>
      <c r="Q12" s="179"/>
      <c r="R12" s="179"/>
      <c r="S12" s="179"/>
      <c r="T12" s="179"/>
      <c r="U12" s="179"/>
      <c r="V12" s="179"/>
      <c r="W12" s="179"/>
      <c r="X12" s="179"/>
      <c r="Y12" s="179"/>
      <c r="Z12" s="179"/>
      <c r="AA12" s="179"/>
      <c r="AB12" s="179"/>
      <c r="AC12" s="179"/>
      <c r="AD12" s="179"/>
      <c r="AE12" s="179"/>
      <c r="AF12" s="179"/>
      <c r="AG12" s="179"/>
      <c r="AH12" s="179"/>
      <c r="AI12" s="179"/>
      <c r="AJ12" s="179"/>
      <c r="AK12" s="179"/>
      <c r="AL12" s="179"/>
      <c r="AM12" s="179"/>
      <c r="AN12" s="179"/>
      <c r="AO12" s="179"/>
      <c r="AP12" s="179"/>
      <c r="AQ12" s="179"/>
      <c r="AR12" s="179"/>
      <c r="AS12" s="179"/>
      <c r="AT12" s="179"/>
      <c r="AU12" s="179"/>
      <c r="AV12" s="179"/>
      <c r="AW12" s="179"/>
      <c r="AX12" s="179"/>
      <c r="AY12" s="179"/>
      <c r="AZ12" s="179"/>
      <c r="BA12" s="179"/>
      <c r="BB12" s="179"/>
      <c r="BC12" s="179"/>
      <c r="BD12" s="179"/>
      <c r="BE12" s="179"/>
      <c r="BF12" s="179"/>
      <c r="BG12" s="179"/>
      <c r="BH12" s="179"/>
      <c r="BI12" s="179"/>
      <c r="BJ12" s="179"/>
      <c r="BK12" s="179"/>
      <c r="BL12" s="179"/>
      <c r="BM12" s="179"/>
      <c r="BN12" s="179"/>
      <c r="BO12" s="179"/>
      <c r="BP12" s="179"/>
      <c r="BQ12" s="179"/>
      <c r="BR12" s="179"/>
      <c r="BS12" s="179"/>
      <c r="BT12" s="179"/>
      <c r="BU12" s="179"/>
      <c r="BV12" s="179"/>
      <c r="BW12" s="179"/>
      <c r="BX12" s="179"/>
      <c r="BY12" s="179"/>
      <c r="BZ12" s="179"/>
      <c r="CA12" s="179"/>
      <c r="CB12" s="271"/>
    </row>
    <row r="13" s="174" customFormat="1" ht="5.15" customHeight="1" spans="2:80">
      <c r="B13" s="180"/>
      <c r="C13" s="190"/>
      <c r="D13" s="190"/>
      <c r="E13" s="190"/>
      <c r="F13" s="190"/>
      <c r="G13" s="190"/>
      <c r="H13" s="190"/>
      <c r="I13" s="190"/>
      <c r="J13" s="208"/>
      <c r="K13" s="208"/>
      <c r="L13" s="208"/>
      <c r="M13" s="208"/>
      <c r="N13" s="208"/>
      <c r="O13" s="208"/>
      <c r="P13" s="208"/>
      <c r="Q13" s="208"/>
      <c r="R13" s="208"/>
      <c r="S13" s="208"/>
      <c r="T13" s="208"/>
      <c r="U13" s="208"/>
      <c r="V13" s="208"/>
      <c r="W13" s="208"/>
      <c r="X13" s="208"/>
      <c r="Y13" s="208"/>
      <c r="Z13" s="208"/>
      <c r="AA13" s="208"/>
      <c r="AB13" s="208"/>
      <c r="AC13" s="208"/>
      <c r="AD13" s="208"/>
      <c r="AE13" s="208"/>
      <c r="AF13" s="208"/>
      <c r="AG13" s="208"/>
      <c r="AH13" s="208"/>
      <c r="AI13" s="208"/>
      <c r="AJ13" s="208"/>
      <c r="AK13" s="208"/>
      <c r="AL13" s="208"/>
      <c r="AM13" s="208"/>
      <c r="AN13" s="208"/>
      <c r="AO13" s="208"/>
      <c r="AP13" s="208"/>
      <c r="AQ13" s="208"/>
      <c r="AR13" s="208"/>
      <c r="AS13" s="208"/>
      <c r="AT13" s="208"/>
      <c r="AU13" s="208"/>
      <c r="AV13" s="208"/>
      <c r="AW13" s="208"/>
      <c r="AX13" s="208"/>
      <c r="AY13" s="208"/>
      <c r="AZ13" s="208"/>
      <c r="BA13" s="208"/>
      <c r="BB13" s="208"/>
      <c r="BC13" s="208"/>
      <c r="BD13" s="208"/>
      <c r="BE13" s="208"/>
      <c r="BF13" s="208"/>
      <c r="BG13" s="208"/>
      <c r="BH13" s="208"/>
      <c r="BI13" s="208"/>
      <c r="BJ13" s="208"/>
      <c r="BK13" s="208"/>
      <c r="BL13" s="208"/>
      <c r="BM13" s="208"/>
      <c r="BN13" s="208"/>
      <c r="BO13" s="208"/>
      <c r="BP13" s="208"/>
      <c r="BQ13" s="208"/>
      <c r="BR13" s="208"/>
      <c r="BS13" s="208"/>
      <c r="BT13" s="208"/>
      <c r="BU13" s="208"/>
      <c r="BV13" s="208"/>
      <c r="BW13" s="208"/>
      <c r="BX13" s="208"/>
      <c r="BY13" s="208"/>
      <c r="BZ13" s="208"/>
      <c r="CA13" s="208"/>
      <c r="CB13" s="275"/>
    </row>
    <row r="14" s="174" customFormat="1" spans="2:80">
      <c r="B14" s="191" t="s">
        <v>6</v>
      </c>
      <c r="C14" s="192"/>
      <c r="D14" s="192"/>
      <c r="E14" s="192"/>
      <c r="F14" s="192"/>
      <c r="G14" s="192"/>
      <c r="H14" s="192"/>
      <c r="I14" s="192"/>
      <c r="J14" s="192"/>
      <c r="K14" s="192"/>
      <c r="L14" s="192"/>
      <c r="M14" s="192"/>
      <c r="N14" s="192"/>
      <c r="O14" s="192"/>
      <c r="P14" s="192"/>
      <c r="Q14" s="192"/>
      <c r="R14" s="192"/>
      <c r="S14" s="192"/>
      <c r="T14" s="192"/>
      <c r="U14" s="192"/>
      <c r="V14" s="192"/>
      <c r="W14" s="192"/>
      <c r="X14" s="192"/>
      <c r="Y14" s="192"/>
      <c r="Z14" s="192"/>
      <c r="AA14" s="192"/>
      <c r="AB14" s="192"/>
      <c r="AC14" s="192"/>
      <c r="AD14" s="192"/>
      <c r="AE14" s="192"/>
      <c r="AF14" s="192"/>
      <c r="AG14" s="192"/>
      <c r="AH14" s="192"/>
      <c r="AI14" s="192"/>
      <c r="AJ14" s="192"/>
      <c r="AK14" s="192"/>
      <c r="AL14" s="192"/>
      <c r="AM14" s="192"/>
      <c r="AN14" s="192"/>
      <c r="AO14" s="192"/>
      <c r="AP14" s="192"/>
      <c r="AQ14" s="192"/>
      <c r="AR14" s="192"/>
      <c r="AS14" s="192"/>
      <c r="AT14" s="192"/>
      <c r="AU14" s="192"/>
      <c r="AV14" s="192"/>
      <c r="AW14" s="192"/>
      <c r="AX14" s="192"/>
      <c r="AY14" s="192"/>
      <c r="AZ14" s="192"/>
      <c r="BA14" s="192"/>
      <c r="BB14" s="192"/>
      <c r="BC14" s="192"/>
      <c r="BD14" s="192"/>
      <c r="BE14" s="192"/>
      <c r="BF14" s="192"/>
      <c r="BG14" s="192"/>
      <c r="BH14" s="192"/>
      <c r="BI14" s="192"/>
      <c r="BJ14" s="192"/>
      <c r="BK14" s="192"/>
      <c r="BL14" s="192"/>
      <c r="BM14" s="192"/>
      <c r="BN14" s="192"/>
      <c r="BO14" s="192"/>
      <c r="BP14" s="192"/>
      <c r="BQ14" s="192"/>
      <c r="BR14" s="192"/>
      <c r="BS14" s="192"/>
      <c r="BT14" s="192"/>
      <c r="BU14" s="192"/>
      <c r="BV14" s="192"/>
      <c r="BW14" s="192"/>
      <c r="BX14" s="192"/>
      <c r="BY14" s="192"/>
      <c r="BZ14" s="192"/>
      <c r="CA14" s="192"/>
      <c r="CB14" s="276"/>
    </row>
    <row r="15" s="174" customFormat="1" spans="2:80">
      <c r="B15" s="191"/>
      <c r="C15" s="192"/>
      <c r="D15" s="192"/>
      <c r="E15" s="192"/>
      <c r="F15" s="192"/>
      <c r="G15" s="192"/>
      <c r="H15" s="192"/>
      <c r="I15" s="192"/>
      <c r="J15" s="192"/>
      <c r="K15" s="192"/>
      <c r="L15" s="192"/>
      <c r="M15" s="192"/>
      <c r="N15" s="192"/>
      <c r="O15" s="192"/>
      <c r="P15" s="192"/>
      <c r="Q15" s="192"/>
      <c r="R15" s="192"/>
      <c r="S15" s="192"/>
      <c r="T15" s="192"/>
      <c r="U15" s="192"/>
      <c r="V15" s="192"/>
      <c r="W15" s="192"/>
      <c r="X15" s="192"/>
      <c r="Y15" s="192"/>
      <c r="Z15" s="192"/>
      <c r="AA15" s="192"/>
      <c r="AB15" s="192"/>
      <c r="AC15" s="192"/>
      <c r="AD15" s="192"/>
      <c r="AE15" s="192"/>
      <c r="AF15" s="192"/>
      <c r="AG15" s="192"/>
      <c r="AH15" s="192"/>
      <c r="AI15" s="192"/>
      <c r="AJ15" s="192"/>
      <c r="AK15" s="192"/>
      <c r="AL15" s="192"/>
      <c r="AM15" s="192"/>
      <c r="AN15" s="192"/>
      <c r="AO15" s="192"/>
      <c r="AP15" s="192"/>
      <c r="AQ15" s="192"/>
      <c r="AR15" s="192"/>
      <c r="AS15" s="192"/>
      <c r="AT15" s="192"/>
      <c r="AU15" s="192"/>
      <c r="AV15" s="192"/>
      <c r="AW15" s="192"/>
      <c r="AX15" s="192"/>
      <c r="AY15" s="192"/>
      <c r="AZ15" s="192"/>
      <c r="BA15" s="192"/>
      <c r="BB15" s="192"/>
      <c r="BC15" s="192"/>
      <c r="BD15" s="192"/>
      <c r="BE15" s="192"/>
      <c r="BF15" s="192"/>
      <c r="BG15" s="192"/>
      <c r="BH15" s="192"/>
      <c r="BI15" s="192"/>
      <c r="BJ15" s="192"/>
      <c r="BK15" s="192"/>
      <c r="BL15" s="192"/>
      <c r="BM15" s="192"/>
      <c r="BN15" s="192"/>
      <c r="BO15" s="192"/>
      <c r="BP15" s="192"/>
      <c r="BQ15" s="192"/>
      <c r="BR15" s="192"/>
      <c r="BS15" s="192"/>
      <c r="BT15" s="192"/>
      <c r="BU15" s="192"/>
      <c r="BV15" s="192"/>
      <c r="BW15" s="192"/>
      <c r="BX15" s="192"/>
      <c r="BY15" s="192"/>
      <c r="BZ15" s="192"/>
      <c r="CA15" s="192"/>
      <c r="CB15" s="276"/>
    </row>
    <row r="16" s="174" customFormat="1" spans="2:80">
      <c r="B16" s="191"/>
      <c r="C16" s="192"/>
      <c r="D16" s="192"/>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192"/>
      <c r="AE16" s="192"/>
      <c r="AF16" s="192"/>
      <c r="AG16" s="192"/>
      <c r="AH16" s="192"/>
      <c r="AI16" s="192"/>
      <c r="AJ16" s="192"/>
      <c r="AK16" s="192"/>
      <c r="AL16" s="192"/>
      <c r="AM16" s="192"/>
      <c r="AN16" s="192"/>
      <c r="AO16" s="192"/>
      <c r="AP16" s="192"/>
      <c r="AQ16" s="192"/>
      <c r="AR16" s="192"/>
      <c r="AS16" s="192"/>
      <c r="AT16" s="192"/>
      <c r="AU16" s="192"/>
      <c r="AV16" s="192"/>
      <c r="AW16" s="192"/>
      <c r="AX16" s="192"/>
      <c r="AY16" s="192"/>
      <c r="AZ16" s="192"/>
      <c r="BA16" s="192"/>
      <c r="BB16" s="192"/>
      <c r="BC16" s="192"/>
      <c r="BD16" s="192"/>
      <c r="BE16" s="192"/>
      <c r="BF16" s="192"/>
      <c r="BG16" s="192"/>
      <c r="BH16" s="192"/>
      <c r="BI16" s="192"/>
      <c r="BJ16" s="192"/>
      <c r="BK16" s="192"/>
      <c r="BL16" s="192"/>
      <c r="BM16" s="192"/>
      <c r="BN16" s="192"/>
      <c r="BO16" s="192"/>
      <c r="BP16" s="192"/>
      <c r="BQ16" s="192"/>
      <c r="BR16" s="192"/>
      <c r="BS16" s="192"/>
      <c r="BT16" s="192"/>
      <c r="BU16" s="192"/>
      <c r="BV16" s="192"/>
      <c r="BW16" s="192"/>
      <c r="BX16" s="192"/>
      <c r="BY16" s="192"/>
      <c r="BZ16" s="192"/>
      <c r="CA16" s="192"/>
      <c r="CB16" s="276"/>
    </row>
    <row r="17" s="174" customFormat="1" spans="2:80">
      <c r="B17" s="191"/>
      <c r="C17" s="192"/>
      <c r="D17" s="192"/>
      <c r="E17" s="192"/>
      <c r="F17" s="192"/>
      <c r="G17" s="192"/>
      <c r="H17" s="192"/>
      <c r="I17" s="192"/>
      <c r="J17" s="192"/>
      <c r="K17" s="192"/>
      <c r="L17" s="192"/>
      <c r="M17" s="192"/>
      <c r="N17" s="192"/>
      <c r="O17" s="192"/>
      <c r="P17" s="192"/>
      <c r="Q17" s="192"/>
      <c r="R17" s="192"/>
      <c r="S17" s="192"/>
      <c r="T17" s="192"/>
      <c r="U17" s="192"/>
      <c r="V17" s="192"/>
      <c r="W17" s="192"/>
      <c r="X17" s="192"/>
      <c r="Y17" s="192"/>
      <c r="Z17" s="192"/>
      <c r="AA17" s="192"/>
      <c r="AB17" s="192"/>
      <c r="AC17" s="192"/>
      <c r="AD17" s="192"/>
      <c r="AE17" s="192"/>
      <c r="AF17" s="192"/>
      <c r="AG17" s="192"/>
      <c r="AH17" s="192"/>
      <c r="AI17" s="192"/>
      <c r="AJ17" s="192"/>
      <c r="AK17" s="192"/>
      <c r="AL17" s="192"/>
      <c r="AM17" s="192"/>
      <c r="AN17" s="192"/>
      <c r="AO17" s="192"/>
      <c r="AP17" s="192"/>
      <c r="AQ17" s="192"/>
      <c r="AR17" s="192"/>
      <c r="AS17" s="192"/>
      <c r="AT17" s="192"/>
      <c r="AU17" s="192"/>
      <c r="AV17" s="192"/>
      <c r="AW17" s="192"/>
      <c r="AX17" s="192"/>
      <c r="AY17" s="192"/>
      <c r="AZ17" s="192"/>
      <c r="BA17" s="192"/>
      <c r="BB17" s="192"/>
      <c r="BC17" s="192"/>
      <c r="BD17" s="192"/>
      <c r="BE17" s="192"/>
      <c r="BF17" s="192"/>
      <c r="BG17" s="192"/>
      <c r="BH17" s="192"/>
      <c r="BI17" s="192"/>
      <c r="BJ17" s="192"/>
      <c r="BK17" s="192"/>
      <c r="BL17" s="192"/>
      <c r="BM17" s="192"/>
      <c r="BN17" s="192"/>
      <c r="BO17" s="192"/>
      <c r="BP17" s="192"/>
      <c r="BQ17" s="192"/>
      <c r="BR17" s="192"/>
      <c r="BS17" s="192"/>
      <c r="BT17" s="192"/>
      <c r="BU17" s="192"/>
      <c r="BV17" s="192"/>
      <c r="BW17" s="192"/>
      <c r="BX17" s="192"/>
      <c r="BY17" s="192"/>
      <c r="BZ17" s="192"/>
      <c r="CA17" s="192"/>
      <c r="CB17" s="276"/>
    </row>
    <row r="18" s="174" customFormat="1" spans="2:80">
      <c r="B18" s="191"/>
      <c r="C18" s="192"/>
      <c r="D18" s="192"/>
      <c r="E18" s="192"/>
      <c r="F18" s="192"/>
      <c r="G18" s="192"/>
      <c r="H18" s="192"/>
      <c r="I18" s="192"/>
      <c r="J18" s="192"/>
      <c r="K18" s="192"/>
      <c r="L18" s="192"/>
      <c r="M18" s="192"/>
      <c r="N18" s="192"/>
      <c r="O18" s="192"/>
      <c r="P18" s="192"/>
      <c r="Q18" s="192"/>
      <c r="R18" s="192"/>
      <c r="S18" s="192"/>
      <c r="T18" s="192"/>
      <c r="U18" s="192"/>
      <c r="V18" s="192"/>
      <c r="W18" s="192"/>
      <c r="X18" s="192"/>
      <c r="Y18" s="192"/>
      <c r="Z18" s="192"/>
      <c r="AA18" s="192"/>
      <c r="AB18" s="192"/>
      <c r="AC18" s="192"/>
      <c r="AD18" s="192"/>
      <c r="AE18" s="192"/>
      <c r="AF18" s="192"/>
      <c r="AG18" s="192"/>
      <c r="AH18" s="192"/>
      <c r="AI18" s="192"/>
      <c r="AJ18" s="192"/>
      <c r="AK18" s="192"/>
      <c r="AL18" s="192"/>
      <c r="AM18" s="192"/>
      <c r="AN18" s="192"/>
      <c r="AO18" s="192"/>
      <c r="AP18" s="192"/>
      <c r="AQ18" s="192"/>
      <c r="AR18" s="192"/>
      <c r="AS18" s="192"/>
      <c r="AT18" s="192"/>
      <c r="AU18" s="192"/>
      <c r="AV18" s="192"/>
      <c r="AW18" s="192"/>
      <c r="AX18" s="192"/>
      <c r="AY18" s="192"/>
      <c r="AZ18" s="192"/>
      <c r="BA18" s="192"/>
      <c r="BB18" s="192"/>
      <c r="BC18" s="192"/>
      <c r="BD18" s="192"/>
      <c r="BE18" s="192"/>
      <c r="BF18" s="192"/>
      <c r="BG18" s="192"/>
      <c r="BH18" s="192"/>
      <c r="BI18" s="192"/>
      <c r="BJ18" s="192"/>
      <c r="BK18" s="192"/>
      <c r="BL18" s="192"/>
      <c r="BM18" s="192"/>
      <c r="BN18" s="192"/>
      <c r="BO18" s="192"/>
      <c r="BP18" s="192"/>
      <c r="BQ18" s="192"/>
      <c r="BR18" s="192"/>
      <c r="BS18" s="192"/>
      <c r="BT18" s="192"/>
      <c r="BU18" s="192"/>
      <c r="BV18" s="192"/>
      <c r="BW18" s="192"/>
      <c r="BX18" s="192"/>
      <c r="BY18" s="192"/>
      <c r="BZ18" s="192"/>
      <c r="CA18" s="192"/>
      <c r="CB18" s="276"/>
    </row>
    <row r="19" s="174" customFormat="1" ht="14.4" customHeight="1" spans="2:80">
      <c r="B19" s="191"/>
      <c r="C19" s="192"/>
      <c r="D19" s="192"/>
      <c r="E19" s="192"/>
      <c r="F19" s="192"/>
      <c r="G19" s="192"/>
      <c r="H19" s="192"/>
      <c r="I19" s="192"/>
      <c r="J19" s="192"/>
      <c r="K19" s="192"/>
      <c r="L19" s="192"/>
      <c r="M19" s="192"/>
      <c r="N19" s="192"/>
      <c r="O19" s="192"/>
      <c r="P19" s="192"/>
      <c r="Q19" s="192"/>
      <c r="R19" s="192"/>
      <c r="S19" s="192"/>
      <c r="T19" s="192"/>
      <c r="U19" s="192"/>
      <c r="V19" s="192"/>
      <c r="W19" s="192"/>
      <c r="X19" s="192"/>
      <c r="Y19" s="192"/>
      <c r="Z19" s="192"/>
      <c r="AA19" s="192"/>
      <c r="AB19" s="192"/>
      <c r="AC19" s="192"/>
      <c r="AD19" s="192"/>
      <c r="AE19" s="192"/>
      <c r="AF19" s="192"/>
      <c r="AG19" s="192"/>
      <c r="AH19" s="192"/>
      <c r="AI19" s="192"/>
      <c r="AJ19" s="192"/>
      <c r="AK19" s="192"/>
      <c r="AL19" s="192"/>
      <c r="AM19" s="192"/>
      <c r="AN19" s="192"/>
      <c r="AO19" s="192"/>
      <c r="AP19" s="192"/>
      <c r="AQ19" s="192"/>
      <c r="AR19" s="192"/>
      <c r="AS19" s="192"/>
      <c r="AT19" s="192"/>
      <c r="AU19" s="192"/>
      <c r="AV19" s="192"/>
      <c r="AW19" s="192"/>
      <c r="AX19" s="192"/>
      <c r="AY19" s="192"/>
      <c r="AZ19" s="192"/>
      <c r="BA19" s="192"/>
      <c r="BB19" s="192"/>
      <c r="BC19" s="192"/>
      <c r="BD19" s="192"/>
      <c r="BE19" s="192"/>
      <c r="BF19" s="192"/>
      <c r="BG19" s="192"/>
      <c r="BH19" s="192"/>
      <c r="BI19" s="192"/>
      <c r="BJ19" s="192"/>
      <c r="BK19" s="192"/>
      <c r="BL19" s="192"/>
      <c r="BM19" s="192"/>
      <c r="BN19" s="192"/>
      <c r="BO19" s="192"/>
      <c r="BP19" s="192"/>
      <c r="BQ19" s="192"/>
      <c r="BR19" s="192"/>
      <c r="BS19" s="192"/>
      <c r="BT19" s="192"/>
      <c r="BU19" s="192"/>
      <c r="BV19" s="192"/>
      <c r="BW19" s="192"/>
      <c r="BX19" s="192"/>
      <c r="BY19" s="192"/>
      <c r="BZ19" s="192"/>
      <c r="CA19" s="192"/>
      <c r="CB19" s="276"/>
    </row>
    <row r="20" s="174" customFormat="1" ht="6.9" customHeight="1" spans="2:102">
      <c r="B20" s="180"/>
      <c r="C20" s="190"/>
      <c r="D20" s="190"/>
      <c r="E20" s="190"/>
      <c r="F20" s="190"/>
      <c r="G20" s="190"/>
      <c r="H20" s="190"/>
      <c r="I20" s="190"/>
      <c r="J20" s="208"/>
      <c r="K20" s="208"/>
      <c r="L20" s="208"/>
      <c r="M20" s="208"/>
      <c r="N20" s="208"/>
      <c r="O20" s="208"/>
      <c r="P20" s="208"/>
      <c r="Q20" s="208"/>
      <c r="R20" s="208"/>
      <c r="S20" s="208"/>
      <c r="T20" s="208"/>
      <c r="U20" s="208"/>
      <c r="V20" s="208"/>
      <c r="W20" s="208"/>
      <c r="X20" s="208"/>
      <c r="Y20" s="208"/>
      <c r="Z20" s="208"/>
      <c r="AA20" s="208"/>
      <c r="AB20" s="208"/>
      <c r="AC20" s="208"/>
      <c r="AD20" s="208"/>
      <c r="AE20" s="208"/>
      <c r="AF20" s="208"/>
      <c r="AG20" s="208"/>
      <c r="AH20" s="208"/>
      <c r="AI20" s="208"/>
      <c r="AJ20" s="208"/>
      <c r="AK20" s="208"/>
      <c r="AL20" s="208"/>
      <c r="AM20" s="208"/>
      <c r="AN20" s="208"/>
      <c r="AO20" s="208"/>
      <c r="AP20" s="208"/>
      <c r="AQ20" s="208"/>
      <c r="AR20" s="208"/>
      <c r="AS20" s="208"/>
      <c r="AT20" s="208"/>
      <c r="AU20" s="208"/>
      <c r="AV20" s="208"/>
      <c r="AW20" s="208"/>
      <c r="AX20" s="208"/>
      <c r="AY20" s="208"/>
      <c r="AZ20" s="208"/>
      <c r="BA20" s="208"/>
      <c r="BB20" s="208"/>
      <c r="BC20" s="208"/>
      <c r="BD20" s="208"/>
      <c r="BE20" s="208"/>
      <c r="BF20" s="208"/>
      <c r="BG20" s="208"/>
      <c r="BH20" s="208"/>
      <c r="BI20" s="208"/>
      <c r="BJ20" s="208"/>
      <c r="BK20" s="208"/>
      <c r="BL20" s="208"/>
      <c r="BM20" s="208"/>
      <c r="BN20" s="208"/>
      <c r="BO20" s="208"/>
      <c r="BP20" s="208"/>
      <c r="BQ20" s="208"/>
      <c r="BR20" s="208"/>
      <c r="BS20" s="208"/>
      <c r="BT20" s="208"/>
      <c r="BU20" s="208"/>
      <c r="BV20" s="208"/>
      <c r="BW20" s="208"/>
      <c r="BX20" s="208"/>
      <c r="BY20" s="208"/>
      <c r="BZ20" s="208"/>
      <c r="CA20" s="208"/>
      <c r="CB20" s="275"/>
      <c r="CD20" s="287"/>
      <c r="CE20" s="208"/>
      <c r="CF20" s="208"/>
      <c r="CG20" s="208"/>
      <c r="CH20" s="208"/>
      <c r="CI20" s="208"/>
      <c r="CJ20" s="208"/>
      <c r="CK20" s="208"/>
      <c r="CL20" s="208"/>
      <c r="CM20" s="208"/>
      <c r="CN20" s="208"/>
      <c r="CO20" s="208"/>
      <c r="CP20" s="208"/>
      <c r="CQ20" s="208"/>
      <c r="CR20" s="208"/>
      <c r="CS20" s="208"/>
      <c r="CT20" s="208"/>
      <c r="CU20" s="208"/>
      <c r="CV20" s="208"/>
      <c r="CW20" s="208"/>
      <c r="CX20" s="208"/>
    </row>
    <row r="21" s="174" customFormat="1" ht="18.75" spans="2:82">
      <c r="B21" s="180"/>
      <c r="C21" s="193" t="s">
        <v>7</v>
      </c>
      <c r="D21" s="193"/>
      <c r="E21" s="193"/>
      <c r="F21" s="193"/>
      <c r="G21" s="193"/>
      <c r="H21" s="193"/>
      <c r="I21" s="193"/>
      <c r="J21" s="193"/>
      <c r="K21" s="193"/>
      <c r="L21" s="193"/>
      <c r="M21" s="193"/>
      <c r="N21" s="193"/>
      <c r="O21" s="208"/>
      <c r="P21" s="208"/>
      <c r="Q21" s="208"/>
      <c r="R21" s="216" t="s">
        <v>8</v>
      </c>
      <c r="S21" s="216"/>
      <c r="T21" s="216"/>
      <c r="U21" s="216"/>
      <c r="V21" s="216"/>
      <c r="W21" s="216"/>
      <c r="X21" s="216"/>
      <c r="Y21" s="216"/>
      <c r="Z21" s="216"/>
      <c r="AA21" s="216"/>
      <c r="AB21" s="216"/>
      <c r="AC21" s="216"/>
      <c r="AD21" s="216"/>
      <c r="AE21" s="216"/>
      <c r="AF21" s="216"/>
      <c r="AG21" s="216"/>
      <c r="AH21" s="216"/>
      <c r="AI21" s="216"/>
      <c r="AJ21" s="216"/>
      <c r="AK21" s="216"/>
      <c r="AL21" s="216"/>
      <c r="AM21" s="216"/>
      <c r="AN21" s="216"/>
      <c r="AO21" s="216"/>
      <c r="AP21" s="216"/>
      <c r="AQ21" s="216"/>
      <c r="AR21" s="216"/>
      <c r="AS21" s="216"/>
      <c r="AT21" s="216"/>
      <c r="AU21" s="216"/>
      <c r="AV21" s="216"/>
      <c r="AW21" s="216"/>
      <c r="AX21" s="216"/>
      <c r="AY21" s="216"/>
      <c r="AZ21" s="208"/>
      <c r="BA21" s="208"/>
      <c r="BB21" s="208"/>
      <c r="BC21" s="208"/>
      <c r="BD21" s="233" t="s">
        <v>9</v>
      </c>
      <c r="BE21" s="233"/>
      <c r="BF21" s="233"/>
      <c r="BG21" s="233"/>
      <c r="BH21" s="233"/>
      <c r="BI21" s="233"/>
      <c r="BJ21" s="233"/>
      <c r="BK21" s="233"/>
      <c r="BL21" s="233"/>
      <c r="BM21" s="233"/>
      <c r="BN21" s="233"/>
      <c r="BO21" s="233"/>
      <c r="BP21" s="233"/>
      <c r="BQ21" s="233"/>
      <c r="BR21" s="233"/>
      <c r="BS21" s="233"/>
      <c r="BT21" s="233"/>
      <c r="BU21" s="233"/>
      <c r="BV21" s="233"/>
      <c r="BW21" s="233"/>
      <c r="BX21" s="233"/>
      <c r="BY21" s="233"/>
      <c r="BZ21" s="233"/>
      <c r="CA21" s="233"/>
      <c r="CB21" s="275"/>
      <c r="CD21" s="287"/>
    </row>
    <row r="22" s="174" customFormat="1" ht="14.25" spans="2:102">
      <c r="B22" s="180"/>
      <c r="C22" s="190"/>
      <c r="D22" s="190"/>
      <c r="E22" s="190"/>
      <c r="F22" s="190"/>
      <c r="G22" s="190"/>
      <c r="H22" s="190"/>
      <c r="I22" s="190"/>
      <c r="J22" s="208"/>
      <c r="K22" s="208"/>
      <c r="L22" s="208"/>
      <c r="M22" s="208"/>
      <c r="N22" s="208"/>
      <c r="O22" s="208"/>
      <c r="P22" s="208"/>
      <c r="Q22" s="208"/>
      <c r="R22" s="208"/>
      <c r="S22" s="208"/>
      <c r="T22" s="208"/>
      <c r="U22" s="208"/>
      <c r="V22" s="208"/>
      <c r="W22" s="208"/>
      <c r="X22" s="208"/>
      <c r="Y22" s="208"/>
      <c r="Z22" s="208"/>
      <c r="AA22" s="208"/>
      <c r="AB22" s="208"/>
      <c r="AC22" s="208"/>
      <c r="AD22" s="208"/>
      <c r="AE22" s="208"/>
      <c r="AF22" s="208"/>
      <c r="AG22" s="208"/>
      <c r="AH22" s="208"/>
      <c r="AI22" s="208"/>
      <c r="AJ22" s="208"/>
      <c r="AK22" s="208"/>
      <c r="AL22" s="208"/>
      <c r="AM22" s="208"/>
      <c r="AN22" s="208"/>
      <c r="AO22" s="208"/>
      <c r="AP22" s="208"/>
      <c r="AQ22" s="208"/>
      <c r="AR22" s="208"/>
      <c r="AS22" s="208"/>
      <c r="AT22" s="208"/>
      <c r="AU22" s="208"/>
      <c r="AV22" s="208"/>
      <c r="AW22" s="208"/>
      <c r="AX22" s="208"/>
      <c r="AY22" s="208"/>
      <c r="AZ22" s="208"/>
      <c r="BA22" s="208"/>
      <c r="BB22" s="208"/>
      <c r="BC22" s="208"/>
      <c r="BD22" s="208"/>
      <c r="BE22" s="208"/>
      <c r="BF22" s="208"/>
      <c r="BG22" s="208"/>
      <c r="BH22" s="208"/>
      <c r="BI22" s="208"/>
      <c r="BJ22" s="208"/>
      <c r="BK22" s="208"/>
      <c r="BL22" s="208"/>
      <c r="BM22" s="208"/>
      <c r="BN22" s="208"/>
      <c r="BO22" s="208"/>
      <c r="BP22" s="208"/>
      <c r="BQ22" s="208"/>
      <c r="BR22" s="208"/>
      <c r="BS22" s="208"/>
      <c r="BT22" s="208"/>
      <c r="BU22" s="208"/>
      <c r="BV22" s="208"/>
      <c r="BW22" s="208"/>
      <c r="BX22" s="208"/>
      <c r="BY22" s="208"/>
      <c r="BZ22" s="208"/>
      <c r="CA22" s="208"/>
      <c r="CB22" s="275"/>
      <c r="CD22" s="287"/>
      <c r="CE22" s="208"/>
      <c r="CF22" s="208"/>
      <c r="CG22" s="208"/>
      <c r="CH22" s="208"/>
      <c r="CI22" s="208"/>
      <c r="CJ22" s="208"/>
      <c r="CK22" s="208"/>
      <c r="CL22" s="208"/>
      <c r="CM22" s="208"/>
      <c r="CN22" s="208"/>
      <c r="CO22" s="208"/>
      <c r="CP22" s="208"/>
      <c r="CQ22" s="208"/>
      <c r="CR22" s="208"/>
      <c r="CS22" s="208"/>
      <c r="CT22" s="208"/>
      <c r="CU22" s="208"/>
      <c r="CV22" s="208"/>
      <c r="CW22" s="208"/>
      <c r="CX22" s="208"/>
    </row>
    <row r="23" s="174" customFormat="1" ht="18.65" customHeight="1" spans="2:82">
      <c r="B23" s="180"/>
      <c r="C23" s="194" t="s">
        <v>10</v>
      </c>
      <c r="D23" s="195"/>
      <c r="E23" s="195"/>
      <c r="F23" s="195"/>
      <c r="G23" s="195"/>
      <c r="H23" s="195"/>
      <c r="I23" s="195"/>
      <c r="J23" s="195"/>
      <c r="K23" s="195"/>
      <c r="L23" s="195"/>
      <c r="M23" s="195"/>
      <c r="N23" s="211"/>
      <c r="O23" s="208"/>
      <c r="P23" s="208"/>
      <c r="Q23" s="208"/>
      <c r="R23" s="217" t="s">
        <v>11</v>
      </c>
      <c r="S23" s="218"/>
      <c r="T23" s="218"/>
      <c r="U23" s="218"/>
      <c r="V23" s="218"/>
      <c r="W23" s="218"/>
      <c r="X23" s="218"/>
      <c r="Y23" s="218"/>
      <c r="Z23" s="218"/>
      <c r="AA23" s="218"/>
      <c r="AB23" s="218"/>
      <c r="AC23" s="218"/>
      <c r="AD23" s="218"/>
      <c r="AE23" s="218"/>
      <c r="AF23" s="218"/>
      <c r="AG23" s="218"/>
      <c r="AH23" s="218"/>
      <c r="AI23" s="218"/>
      <c r="AJ23" s="218"/>
      <c r="AK23" s="218"/>
      <c r="AL23" s="218"/>
      <c r="AM23" s="218"/>
      <c r="AN23" s="218"/>
      <c r="AO23" s="218"/>
      <c r="AP23" s="218"/>
      <c r="AQ23" s="218"/>
      <c r="AR23" s="218"/>
      <c r="AS23" s="218"/>
      <c r="AT23" s="218"/>
      <c r="AU23" s="218"/>
      <c r="AV23" s="218"/>
      <c r="AW23" s="218"/>
      <c r="AX23" s="218"/>
      <c r="AY23" s="234"/>
      <c r="AZ23" s="208"/>
      <c r="BA23" s="208"/>
      <c r="BB23" s="208"/>
      <c r="BC23" s="208"/>
      <c r="BD23" s="208"/>
      <c r="BE23" s="208"/>
      <c r="BF23" s="208"/>
      <c r="BG23" s="208"/>
      <c r="BH23" s="208"/>
      <c r="BI23" s="208"/>
      <c r="BJ23" s="208"/>
      <c r="BK23" s="208"/>
      <c r="BL23" s="208"/>
      <c r="BM23" s="208"/>
      <c r="BN23" s="208"/>
      <c r="BO23" s="208"/>
      <c r="BP23" s="208"/>
      <c r="BQ23" s="208"/>
      <c r="BR23" s="208"/>
      <c r="BS23" s="208"/>
      <c r="BT23" s="208"/>
      <c r="BU23" s="208"/>
      <c r="BV23" s="208"/>
      <c r="BW23" s="208"/>
      <c r="BX23" s="208"/>
      <c r="BY23" s="208"/>
      <c r="BZ23" s="208"/>
      <c r="CA23" s="208"/>
      <c r="CB23" s="275"/>
      <c r="CD23" s="287"/>
    </row>
    <row r="24" s="174" customFormat="1" ht="15" customHeight="1" spans="2:82">
      <c r="B24" s="180"/>
      <c r="C24" s="196"/>
      <c r="D24" s="197"/>
      <c r="E24" s="197"/>
      <c r="F24" s="197"/>
      <c r="G24" s="197"/>
      <c r="H24" s="197"/>
      <c r="I24" s="197"/>
      <c r="J24" s="197"/>
      <c r="K24" s="197"/>
      <c r="L24" s="197"/>
      <c r="M24" s="197"/>
      <c r="N24" s="212"/>
      <c r="O24" s="208"/>
      <c r="P24" s="208"/>
      <c r="Q24" s="208"/>
      <c r="R24" s="219"/>
      <c r="S24" s="220"/>
      <c r="T24" s="220"/>
      <c r="U24" s="220"/>
      <c r="V24" s="220"/>
      <c r="W24" s="220"/>
      <c r="X24" s="220"/>
      <c r="Y24" s="220"/>
      <c r="Z24" s="220"/>
      <c r="AA24" s="220"/>
      <c r="AB24" s="220"/>
      <c r="AC24" s="220"/>
      <c r="AD24" s="220"/>
      <c r="AE24" s="220"/>
      <c r="AF24" s="220"/>
      <c r="AG24" s="220"/>
      <c r="AH24" s="220"/>
      <c r="AI24" s="220"/>
      <c r="AJ24" s="220"/>
      <c r="AK24" s="220"/>
      <c r="AL24" s="220"/>
      <c r="AM24" s="220"/>
      <c r="AN24" s="220"/>
      <c r="AO24" s="220"/>
      <c r="AP24" s="220"/>
      <c r="AQ24" s="220"/>
      <c r="AR24" s="220"/>
      <c r="AS24" s="220"/>
      <c r="AT24" s="220"/>
      <c r="AU24" s="220"/>
      <c r="AV24" s="220"/>
      <c r="AW24" s="220"/>
      <c r="AX24" s="220"/>
      <c r="AY24" s="235"/>
      <c r="AZ24" s="208"/>
      <c r="BA24" s="208"/>
      <c r="BB24" s="208"/>
      <c r="BC24" s="208"/>
      <c r="BD24" s="208"/>
      <c r="BE24" s="208"/>
      <c r="BF24" s="208"/>
      <c r="BG24" s="208"/>
      <c r="BH24" s="208"/>
      <c r="BI24" s="208"/>
      <c r="BJ24" s="208"/>
      <c r="BK24" s="208"/>
      <c r="BL24" s="208"/>
      <c r="BM24" s="208"/>
      <c r="BN24" s="208"/>
      <c r="BO24" s="208"/>
      <c r="BP24" s="208"/>
      <c r="BQ24" s="208"/>
      <c r="BR24" s="208"/>
      <c r="BS24" s="208"/>
      <c r="BT24" s="208"/>
      <c r="BU24" s="208"/>
      <c r="BV24" s="208"/>
      <c r="BW24" s="208"/>
      <c r="BX24" s="208"/>
      <c r="BY24" s="208"/>
      <c r="BZ24" s="208"/>
      <c r="CA24" s="208"/>
      <c r="CB24" s="275"/>
      <c r="CD24" s="287"/>
    </row>
    <row r="25" s="174" customFormat="1" ht="15" customHeight="1" spans="2:82">
      <c r="B25" s="180"/>
      <c r="C25" s="196"/>
      <c r="D25" s="197"/>
      <c r="E25" s="197"/>
      <c r="F25" s="197"/>
      <c r="G25" s="197"/>
      <c r="H25" s="197"/>
      <c r="I25" s="197"/>
      <c r="J25" s="197"/>
      <c r="K25" s="197"/>
      <c r="L25" s="197"/>
      <c r="M25" s="197"/>
      <c r="N25" s="212"/>
      <c r="O25" s="208"/>
      <c r="P25" s="208"/>
      <c r="Q25" s="208"/>
      <c r="R25" s="219"/>
      <c r="S25" s="220"/>
      <c r="T25" s="220"/>
      <c r="U25" s="220"/>
      <c r="V25" s="220"/>
      <c r="W25" s="220"/>
      <c r="X25" s="220"/>
      <c r="Y25" s="220"/>
      <c r="Z25" s="220"/>
      <c r="AA25" s="220"/>
      <c r="AB25" s="220"/>
      <c r="AC25" s="220"/>
      <c r="AD25" s="220"/>
      <c r="AE25" s="220"/>
      <c r="AF25" s="220"/>
      <c r="AG25" s="220"/>
      <c r="AH25" s="220"/>
      <c r="AI25" s="220"/>
      <c r="AJ25" s="220"/>
      <c r="AK25" s="220"/>
      <c r="AL25" s="220"/>
      <c r="AM25" s="220"/>
      <c r="AN25" s="220"/>
      <c r="AO25" s="220"/>
      <c r="AP25" s="220"/>
      <c r="AQ25" s="220"/>
      <c r="AR25" s="220"/>
      <c r="AS25" s="220"/>
      <c r="AT25" s="220"/>
      <c r="AU25" s="220"/>
      <c r="AV25" s="220"/>
      <c r="AW25" s="220"/>
      <c r="AX25" s="220"/>
      <c r="AY25" s="235"/>
      <c r="AZ25" s="208"/>
      <c r="BA25" s="208"/>
      <c r="BB25" s="208"/>
      <c r="BC25" s="208"/>
      <c r="BD25" s="208"/>
      <c r="BE25" s="208"/>
      <c r="BF25" s="208"/>
      <c r="BG25" s="208"/>
      <c r="BH25" s="208"/>
      <c r="BI25" s="208"/>
      <c r="BJ25" s="208"/>
      <c r="BK25" s="208"/>
      <c r="BL25" s="208"/>
      <c r="BM25" s="208"/>
      <c r="BN25" s="208"/>
      <c r="BO25" s="208"/>
      <c r="BP25" s="208"/>
      <c r="BQ25" s="208"/>
      <c r="BR25" s="208"/>
      <c r="BS25" s="208"/>
      <c r="BT25" s="208"/>
      <c r="BU25" s="208"/>
      <c r="BV25" s="208"/>
      <c r="BW25" s="208"/>
      <c r="BX25" s="208"/>
      <c r="BY25" s="208"/>
      <c r="BZ25" s="208"/>
      <c r="CA25" s="208"/>
      <c r="CB25" s="275"/>
      <c r="CD25" s="287"/>
    </row>
    <row r="26" s="174" customFormat="1" ht="15" customHeight="1" spans="2:82">
      <c r="B26" s="180"/>
      <c r="C26" s="196"/>
      <c r="D26" s="197"/>
      <c r="E26" s="197"/>
      <c r="F26" s="197"/>
      <c r="G26" s="197"/>
      <c r="H26" s="197"/>
      <c r="I26" s="197"/>
      <c r="J26" s="197"/>
      <c r="K26" s="197"/>
      <c r="L26" s="197"/>
      <c r="M26" s="197"/>
      <c r="N26" s="212"/>
      <c r="O26" s="208"/>
      <c r="P26" s="208"/>
      <c r="Q26" s="208"/>
      <c r="R26" s="219"/>
      <c r="S26" s="220"/>
      <c r="T26" s="220"/>
      <c r="U26" s="220"/>
      <c r="V26" s="220"/>
      <c r="W26" s="220"/>
      <c r="X26" s="220"/>
      <c r="Y26" s="220"/>
      <c r="Z26" s="220"/>
      <c r="AA26" s="220"/>
      <c r="AB26" s="220"/>
      <c r="AC26" s="220"/>
      <c r="AD26" s="220"/>
      <c r="AE26" s="220"/>
      <c r="AF26" s="220"/>
      <c r="AG26" s="220"/>
      <c r="AH26" s="220"/>
      <c r="AI26" s="220"/>
      <c r="AJ26" s="220"/>
      <c r="AK26" s="220"/>
      <c r="AL26" s="220"/>
      <c r="AM26" s="220"/>
      <c r="AN26" s="220"/>
      <c r="AO26" s="220"/>
      <c r="AP26" s="220"/>
      <c r="AQ26" s="220"/>
      <c r="AR26" s="220"/>
      <c r="AS26" s="220"/>
      <c r="AT26" s="220"/>
      <c r="AU26" s="220"/>
      <c r="AV26" s="220"/>
      <c r="AW26" s="220"/>
      <c r="AX26" s="220"/>
      <c r="AY26" s="235"/>
      <c r="AZ26" s="208"/>
      <c r="BA26" s="208"/>
      <c r="BB26" s="208"/>
      <c r="BC26" s="208"/>
      <c r="BD26" s="208"/>
      <c r="BE26" s="208"/>
      <c r="BF26" s="208"/>
      <c r="BG26" s="208"/>
      <c r="BH26" s="208"/>
      <c r="BI26" s="208"/>
      <c r="BJ26" s="208"/>
      <c r="BK26" s="208"/>
      <c r="BL26" s="208"/>
      <c r="BM26" s="208"/>
      <c r="BN26" s="208"/>
      <c r="BO26" s="208"/>
      <c r="BP26" s="208"/>
      <c r="BQ26" s="208"/>
      <c r="BR26" s="208"/>
      <c r="BS26" s="208"/>
      <c r="BT26" s="208"/>
      <c r="BU26" s="208"/>
      <c r="BV26" s="208"/>
      <c r="BW26" s="208"/>
      <c r="BX26" s="208"/>
      <c r="BY26" s="208"/>
      <c r="BZ26" s="208"/>
      <c r="CA26" s="208"/>
      <c r="CB26" s="275"/>
      <c r="CD26" s="287"/>
    </row>
    <row r="27" s="174" customFormat="1" ht="15" customHeight="1" spans="2:82">
      <c r="B27" s="180"/>
      <c r="C27" s="196"/>
      <c r="D27" s="197"/>
      <c r="E27" s="197"/>
      <c r="F27" s="197"/>
      <c r="G27" s="197"/>
      <c r="H27" s="197"/>
      <c r="I27" s="197"/>
      <c r="J27" s="197"/>
      <c r="K27" s="197"/>
      <c r="L27" s="197"/>
      <c r="M27" s="197"/>
      <c r="N27" s="212"/>
      <c r="O27" s="208"/>
      <c r="P27" s="208"/>
      <c r="Q27" s="208"/>
      <c r="R27" s="219"/>
      <c r="S27" s="220"/>
      <c r="T27" s="220"/>
      <c r="U27" s="220"/>
      <c r="V27" s="220"/>
      <c r="W27" s="220"/>
      <c r="X27" s="220"/>
      <c r="Y27" s="220"/>
      <c r="Z27" s="220"/>
      <c r="AA27" s="220"/>
      <c r="AB27" s="220"/>
      <c r="AC27" s="220"/>
      <c r="AD27" s="220"/>
      <c r="AE27" s="220"/>
      <c r="AF27" s="220"/>
      <c r="AG27" s="220"/>
      <c r="AH27" s="220"/>
      <c r="AI27" s="220"/>
      <c r="AJ27" s="220"/>
      <c r="AK27" s="220"/>
      <c r="AL27" s="220"/>
      <c r="AM27" s="220"/>
      <c r="AN27" s="220"/>
      <c r="AO27" s="220"/>
      <c r="AP27" s="220"/>
      <c r="AQ27" s="220"/>
      <c r="AR27" s="220"/>
      <c r="AS27" s="220"/>
      <c r="AT27" s="220"/>
      <c r="AU27" s="220"/>
      <c r="AV27" s="220"/>
      <c r="AW27" s="220"/>
      <c r="AX27" s="220"/>
      <c r="AY27" s="235"/>
      <c r="AZ27" s="208"/>
      <c r="BA27" s="208"/>
      <c r="BB27" s="208"/>
      <c r="BC27" s="208"/>
      <c r="BD27" s="208"/>
      <c r="BE27" s="208"/>
      <c r="BF27" s="208"/>
      <c r="BG27" s="208"/>
      <c r="BH27" s="208"/>
      <c r="BI27" s="208"/>
      <c r="BJ27" s="208"/>
      <c r="BK27" s="208"/>
      <c r="BL27" s="208"/>
      <c r="BM27" s="208"/>
      <c r="BN27" s="208"/>
      <c r="BO27" s="208"/>
      <c r="BP27" s="208"/>
      <c r="BQ27" s="208"/>
      <c r="BR27" s="208"/>
      <c r="BS27" s="208"/>
      <c r="BT27" s="208"/>
      <c r="BU27" s="208"/>
      <c r="BV27" s="208"/>
      <c r="BW27" s="208"/>
      <c r="BX27" s="208"/>
      <c r="BY27" s="208"/>
      <c r="BZ27" s="208"/>
      <c r="CA27" s="208"/>
      <c r="CB27" s="275"/>
      <c r="CD27" s="287"/>
    </row>
    <row r="28" s="174" customFormat="1" ht="15" customHeight="1" spans="2:82">
      <c r="B28" s="180"/>
      <c r="C28" s="196"/>
      <c r="D28" s="197"/>
      <c r="E28" s="197"/>
      <c r="F28" s="197"/>
      <c r="G28" s="197"/>
      <c r="H28" s="197"/>
      <c r="I28" s="197"/>
      <c r="J28" s="197"/>
      <c r="K28" s="197"/>
      <c r="L28" s="197"/>
      <c r="M28" s="197"/>
      <c r="N28" s="212"/>
      <c r="O28" s="208"/>
      <c r="P28" s="208"/>
      <c r="Q28" s="208"/>
      <c r="R28" s="219"/>
      <c r="S28" s="220"/>
      <c r="T28" s="220"/>
      <c r="U28" s="220"/>
      <c r="V28" s="220"/>
      <c r="W28" s="220"/>
      <c r="X28" s="220"/>
      <c r="Y28" s="220"/>
      <c r="Z28" s="220"/>
      <c r="AA28" s="220"/>
      <c r="AB28" s="220"/>
      <c r="AC28" s="220"/>
      <c r="AD28" s="220"/>
      <c r="AE28" s="220"/>
      <c r="AF28" s="220"/>
      <c r="AG28" s="220"/>
      <c r="AH28" s="220"/>
      <c r="AI28" s="220"/>
      <c r="AJ28" s="220"/>
      <c r="AK28" s="220"/>
      <c r="AL28" s="220"/>
      <c r="AM28" s="220"/>
      <c r="AN28" s="220"/>
      <c r="AO28" s="220"/>
      <c r="AP28" s="220"/>
      <c r="AQ28" s="220"/>
      <c r="AR28" s="220"/>
      <c r="AS28" s="220"/>
      <c r="AT28" s="220"/>
      <c r="AU28" s="220"/>
      <c r="AV28" s="220"/>
      <c r="AW28" s="220"/>
      <c r="AX28" s="220"/>
      <c r="AY28" s="235"/>
      <c r="AZ28" s="208"/>
      <c r="BA28" s="208"/>
      <c r="BB28" s="208"/>
      <c r="BC28" s="208"/>
      <c r="BD28" s="208"/>
      <c r="BE28" s="208"/>
      <c r="BF28" s="208"/>
      <c r="BG28" s="208"/>
      <c r="BH28" s="208"/>
      <c r="BI28" s="208"/>
      <c r="BJ28" s="208"/>
      <c r="BK28" s="208"/>
      <c r="BL28" s="208"/>
      <c r="BM28" s="208"/>
      <c r="BN28" s="208"/>
      <c r="BO28" s="208"/>
      <c r="BP28" s="208"/>
      <c r="BQ28" s="208"/>
      <c r="BR28" s="208"/>
      <c r="BS28" s="208"/>
      <c r="BT28" s="208"/>
      <c r="BU28" s="208"/>
      <c r="BV28" s="208"/>
      <c r="BW28" s="208"/>
      <c r="BX28" s="208"/>
      <c r="BY28" s="208"/>
      <c r="BZ28" s="208"/>
      <c r="CA28" s="208"/>
      <c r="CB28" s="275"/>
      <c r="CD28" s="287"/>
    </row>
    <row r="29" s="174" customFormat="1" ht="15" customHeight="1" spans="2:82">
      <c r="B29" s="180"/>
      <c r="C29" s="196"/>
      <c r="D29" s="197"/>
      <c r="E29" s="197"/>
      <c r="F29" s="197"/>
      <c r="G29" s="197"/>
      <c r="H29" s="197"/>
      <c r="I29" s="197"/>
      <c r="J29" s="197"/>
      <c r="K29" s="197"/>
      <c r="L29" s="197"/>
      <c r="M29" s="197"/>
      <c r="N29" s="212"/>
      <c r="O29" s="208"/>
      <c r="P29" s="208"/>
      <c r="Q29" s="208"/>
      <c r="R29" s="219"/>
      <c r="S29" s="220"/>
      <c r="T29" s="220"/>
      <c r="U29" s="220"/>
      <c r="V29" s="220"/>
      <c r="W29" s="220"/>
      <c r="X29" s="220"/>
      <c r="Y29" s="220"/>
      <c r="Z29" s="220"/>
      <c r="AA29" s="220"/>
      <c r="AB29" s="220"/>
      <c r="AC29" s="220"/>
      <c r="AD29" s="220"/>
      <c r="AE29" s="220"/>
      <c r="AF29" s="220"/>
      <c r="AG29" s="220"/>
      <c r="AH29" s="220"/>
      <c r="AI29" s="220"/>
      <c r="AJ29" s="220"/>
      <c r="AK29" s="220"/>
      <c r="AL29" s="220"/>
      <c r="AM29" s="220"/>
      <c r="AN29" s="220"/>
      <c r="AO29" s="220"/>
      <c r="AP29" s="220"/>
      <c r="AQ29" s="220"/>
      <c r="AR29" s="220"/>
      <c r="AS29" s="220"/>
      <c r="AT29" s="220"/>
      <c r="AU29" s="220"/>
      <c r="AV29" s="220"/>
      <c r="AW29" s="220"/>
      <c r="AX29" s="220"/>
      <c r="AY29" s="235"/>
      <c r="AZ29" s="208"/>
      <c r="BA29" s="208"/>
      <c r="BB29" s="208"/>
      <c r="BC29" s="208"/>
      <c r="BD29" s="208"/>
      <c r="BE29" s="208"/>
      <c r="BF29" s="208"/>
      <c r="BG29" s="208"/>
      <c r="BH29" s="208"/>
      <c r="BI29" s="208"/>
      <c r="BJ29" s="208"/>
      <c r="BK29" s="208"/>
      <c r="BL29" s="208"/>
      <c r="BM29" s="208"/>
      <c r="BN29" s="208"/>
      <c r="BO29" s="208"/>
      <c r="BP29" s="208"/>
      <c r="BQ29" s="208"/>
      <c r="BR29" s="208"/>
      <c r="BS29" s="208"/>
      <c r="BT29" s="208"/>
      <c r="BU29" s="208"/>
      <c r="BV29" s="208"/>
      <c r="BW29" s="208"/>
      <c r="BX29" s="208"/>
      <c r="BY29" s="208"/>
      <c r="BZ29" s="208"/>
      <c r="CA29" s="208"/>
      <c r="CB29" s="275"/>
      <c r="CD29" s="287"/>
    </row>
    <row r="30" s="174" customFormat="1" ht="15" customHeight="1" spans="2:82">
      <c r="B30" s="180"/>
      <c r="C30" s="196"/>
      <c r="D30" s="197"/>
      <c r="E30" s="197"/>
      <c r="F30" s="197"/>
      <c r="G30" s="197"/>
      <c r="H30" s="197"/>
      <c r="I30" s="197"/>
      <c r="J30" s="197"/>
      <c r="K30" s="197"/>
      <c r="L30" s="197"/>
      <c r="M30" s="197"/>
      <c r="N30" s="212"/>
      <c r="O30" s="208"/>
      <c r="P30" s="208"/>
      <c r="Q30" s="208"/>
      <c r="R30" s="219"/>
      <c r="S30" s="220"/>
      <c r="T30" s="220"/>
      <c r="U30" s="220"/>
      <c r="V30" s="220"/>
      <c r="W30" s="220"/>
      <c r="X30" s="220"/>
      <c r="Y30" s="220"/>
      <c r="Z30" s="220"/>
      <c r="AA30" s="220"/>
      <c r="AB30" s="220"/>
      <c r="AC30" s="220"/>
      <c r="AD30" s="220"/>
      <c r="AE30" s="220"/>
      <c r="AF30" s="220"/>
      <c r="AG30" s="220"/>
      <c r="AH30" s="220"/>
      <c r="AI30" s="220"/>
      <c r="AJ30" s="220"/>
      <c r="AK30" s="220"/>
      <c r="AL30" s="220"/>
      <c r="AM30" s="220"/>
      <c r="AN30" s="220"/>
      <c r="AO30" s="220"/>
      <c r="AP30" s="220"/>
      <c r="AQ30" s="220"/>
      <c r="AR30" s="220"/>
      <c r="AS30" s="220"/>
      <c r="AT30" s="220"/>
      <c r="AU30" s="220"/>
      <c r="AV30" s="220"/>
      <c r="AW30" s="220"/>
      <c r="AX30" s="220"/>
      <c r="AY30" s="235"/>
      <c r="AZ30" s="208"/>
      <c r="BA30" s="208"/>
      <c r="BB30" s="208"/>
      <c r="BC30" s="208"/>
      <c r="BD30" s="208"/>
      <c r="BE30" s="208"/>
      <c r="BF30" s="208"/>
      <c r="BG30" s="208"/>
      <c r="BH30" s="208"/>
      <c r="BI30" s="208"/>
      <c r="BJ30" s="208"/>
      <c r="BK30" s="208"/>
      <c r="BL30" s="208"/>
      <c r="BM30" s="208"/>
      <c r="BN30" s="208"/>
      <c r="BO30" s="208"/>
      <c r="BP30" s="208"/>
      <c r="BQ30" s="208"/>
      <c r="BR30" s="208"/>
      <c r="BS30" s="208"/>
      <c r="BT30" s="208"/>
      <c r="BU30" s="208"/>
      <c r="BV30" s="208"/>
      <c r="BW30" s="208"/>
      <c r="BX30" s="208"/>
      <c r="BY30" s="208"/>
      <c r="BZ30" s="208"/>
      <c r="CA30" s="208"/>
      <c r="CB30" s="275"/>
      <c r="CD30" s="287"/>
    </row>
    <row r="31" s="174" customFormat="1" ht="15" customHeight="1" spans="2:82">
      <c r="B31" s="180"/>
      <c r="C31" s="196"/>
      <c r="D31" s="197"/>
      <c r="E31" s="197"/>
      <c r="F31" s="197"/>
      <c r="G31" s="197"/>
      <c r="H31" s="197"/>
      <c r="I31" s="197"/>
      <c r="J31" s="197"/>
      <c r="K31" s="197"/>
      <c r="L31" s="197"/>
      <c r="M31" s="197"/>
      <c r="N31" s="212"/>
      <c r="O31" s="208"/>
      <c r="P31" s="208"/>
      <c r="Q31" s="208"/>
      <c r="R31" s="219"/>
      <c r="S31" s="220"/>
      <c r="T31" s="220"/>
      <c r="U31" s="220"/>
      <c r="V31" s="220"/>
      <c r="W31" s="220"/>
      <c r="X31" s="220"/>
      <c r="Y31" s="220"/>
      <c r="Z31" s="220"/>
      <c r="AA31" s="220"/>
      <c r="AB31" s="220"/>
      <c r="AC31" s="220"/>
      <c r="AD31" s="220"/>
      <c r="AE31" s="220"/>
      <c r="AF31" s="220"/>
      <c r="AG31" s="220"/>
      <c r="AH31" s="220"/>
      <c r="AI31" s="220"/>
      <c r="AJ31" s="220"/>
      <c r="AK31" s="220"/>
      <c r="AL31" s="220"/>
      <c r="AM31" s="220"/>
      <c r="AN31" s="220"/>
      <c r="AO31" s="220"/>
      <c r="AP31" s="220"/>
      <c r="AQ31" s="220"/>
      <c r="AR31" s="220"/>
      <c r="AS31" s="220"/>
      <c r="AT31" s="220"/>
      <c r="AU31" s="220"/>
      <c r="AV31" s="220"/>
      <c r="AW31" s="220"/>
      <c r="AX31" s="220"/>
      <c r="AY31" s="235"/>
      <c r="AZ31" s="208"/>
      <c r="BA31" s="208"/>
      <c r="BB31" s="208"/>
      <c r="BC31" s="208"/>
      <c r="BD31" s="208"/>
      <c r="BE31" s="208"/>
      <c r="BF31" s="208"/>
      <c r="BG31" s="208"/>
      <c r="BH31" s="208"/>
      <c r="BI31" s="208"/>
      <c r="BJ31" s="208"/>
      <c r="BK31" s="208"/>
      <c r="BL31" s="208"/>
      <c r="BM31" s="208"/>
      <c r="BN31" s="208"/>
      <c r="BO31" s="208"/>
      <c r="BP31" s="208"/>
      <c r="BQ31" s="208"/>
      <c r="BR31" s="208"/>
      <c r="BS31" s="208"/>
      <c r="BT31" s="208"/>
      <c r="BU31" s="208"/>
      <c r="BV31" s="208"/>
      <c r="BW31" s="208"/>
      <c r="BX31" s="208"/>
      <c r="BY31" s="208"/>
      <c r="BZ31" s="208"/>
      <c r="CA31" s="208"/>
      <c r="CB31" s="275"/>
      <c r="CD31" s="287"/>
    </row>
    <row r="32" s="174" customFormat="1" ht="15" customHeight="1" spans="2:82">
      <c r="B32" s="180"/>
      <c r="C32" s="196"/>
      <c r="D32" s="197"/>
      <c r="E32" s="197"/>
      <c r="F32" s="197"/>
      <c r="G32" s="197"/>
      <c r="H32" s="197"/>
      <c r="I32" s="197"/>
      <c r="J32" s="197"/>
      <c r="K32" s="197"/>
      <c r="L32" s="197"/>
      <c r="M32" s="197"/>
      <c r="N32" s="212"/>
      <c r="O32" s="208"/>
      <c r="P32" s="208"/>
      <c r="Q32" s="208"/>
      <c r="R32" s="219"/>
      <c r="S32" s="220"/>
      <c r="T32" s="220"/>
      <c r="U32" s="220"/>
      <c r="V32" s="220"/>
      <c r="W32" s="220"/>
      <c r="X32" s="220"/>
      <c r="Y32" s="220"/>
      <c r="Z32" s="220"/>
      <c r="AA32" s="220"/>
      <c r="AB32" s="220"/>
      <c r="AC32" s="220"/>
      <c r="AD32" s="220"/>
      <c r="AE32" s="220"/>
      <c r="AF32" s="220"/>
      <c r="AG32" s="220"/>
      <c r="AH32" s="220"/>
      <c r="AI32" s="220"/>
      <c r="AJ32" s="220"/>
      <c r="AK32" s="220"/>
      <c r="AL32" s="220"/>
      <c r="AM32" s="220"/>
      <c r="AN32" s="220"/>
      <c r="AO32" s="220"/>
      <c r="AP32" s="220"/>
      <c r="AQ32" s="220"/>
      <c r="AR32" s="220"/>
      <c r="AS32" s="220"/>
      <c r="AT32" s="220"/>
      <c r="AU32" s="220"/>
      <c r="AV32" s="220"/>
      <c r="AW32" s="220"/>
      <c r="AX32" s="220"/>
      <c r="AY32" s="235"/>
      <c r="AZ32" s="208"/>
      <c r="BA32" s="208"/>
      <c r="BB32" s="208"/>
      <c r="BC32" s="208"/>
      <c r="BD32" s="208"/>
      <c r="BE32" s="208"/>
      <c r="BF32" s="208"/>
      <c r="BG32" s="208"/>
      <c r="BH32" s="208"/>
      <c r="BI32" s="208"/>
      <c r="BJ32" s="208"/>
      <c r="BK32" s="208"/>
      <c r="BL32" s="208"/>
      <c r="BM32" s="208"/>
      <c r="BN32" s="208"/>
      <c r="BO32" s="208"/>
      <c r="BP32" s="208"/>
      <c r="BQ32" s="208"/>
      <c r="BR32" s="208"/>
      <c r="BS32" s="208"/>
      <c r="BT32" s="208"/>
      <c r="BU32" s="208"/>
      <c r="BV32" s="208"/>
      <c r="BW32" s="208"/>
      <c r="BX32" s="208"/>
      <c r="BY32" s="208"/>
      <c r="BZ32" s="208"/>
      <c r="CA32" s="208"/>
      <c r="CB32" s="275"/>
      <c r="CD32" s="287"/>
    </row>
    <row r="33" s="174" customFormat="1" ht="15" customHeight="1" spans="2:82">
      <c r="B33" s="180"/>
      <c r="C33" s="196"/>
      <c r="D33" s="197"/>
      <c r="E33" s="197"/>
      <c r="F33" s="197"/>
      <c r="G33" s="197"/>
      <c r="H33" s="197"/>
      <c r="I33" s="197"/>
      <c r="J33" s="197"/>
      <c r="K33" s="197"/>
      <c r="L33" s="197"/>
      <c r="M33" s="197"/>
      <c r="N33" s="212"/>
      <c r="O33" s="208"/>
      <c r="P33" s="208"/>
      <c r="Q33" s="208"/>
      <c r="R33" s="219"/>
      <c r="S33" s="220"/>
      <c r="T33" s="220"/>
      <c r="U33" s="220"/>
      <c r="V33" s="220"/>
      <c r="W33" s="220"/>
      <c r="X33" s="220"/>
      <c r="Y33" s="220"/>
      <c r="Z33" s="220"/>
      <c r="AA33" s="220"/>
      <c r="AB33" s="220"/>
      <c r="AC33" s="220"/>
      <c r="AD33" s="220"/>
      <c r="AE33" s="220"/>
      <c r="AF33" s="220"/>
      <c r="AG33" s="220"/>
      <c r="AH33" s="220"/>
      <c r="AI33" s="220"/>
      <c r="AJ33" s="220"/>
      <c r="AK33" s="220"/>
      <c r="AL33" s="220"/>
      <c r="AM33" s="220"/>
      <c r="AN33" s="220"/>
      <c r="AO33" s="220"/>
      <c r="AP33" s="220"/>
      <c r="AQ33" s="220"/>
      <c r="AR33" s="220"/>
      <c r="AS33" s="220"/>
      <c r="AT33" s="220"/>
      <c r="AU33" s="220"/>
      <c r="AV33" s="220"/>
      <c r="AW33" s="220"/>
      <c r="AX33" s="220"/>
      <c r="AY33" s="235"/>
      <c r="AZ33" s="208"/>
      <c r="BA33" s="208"/>
      <c r="BB33" s="208"/>
      <c r="BC33" s="208"/>
      <c r="BD33" s="236" t="s">
        <v>12</v>
      </c>
      <c r="BE33" s="249"/>
      <c r="BF33" s="249"/>
      <c r="BG33" s="249"/>
      <c r="BH33" s="249"/>
      <c r="BI33" s="249"/>
      <c r="BJ33" s="249"/>
      <c r="BK33" s="249"/>
      <c r="BL33" s="249"/>
      <c r="BM33" s="257"/>
      <c r="BN33" s="258" t="s">
        <v>13</v>
      </c>
      <c r="BO33" s="259"/>
      <c r="BP33" s="259"/>
      <c r="BQ33" s="259"/>
      <c r="BR33" s="259"/>
      <c r="BS33" s="259"/>
      <c r="BT33" s="260"/>
      <c r="BU33" s="258" t="s">
        <v>14</v>
      </c>
      <c r="BV33" s="259"/>
      <c r="BW33" s="259"/>
      <c r="BX33" s="259"/>
      <c r="BY33" s="259"/>
      <c r="BZ33" s="259"/>
      <c r="CA33" s="277"/>
      <c r="CB33" s="275"/>
      <c r="CD33" s="287"/>
    </row>
    <row r="34" s="174" customFormat="1" ht="15" customHeight="1" spans="2:82">
      <c r="B34" s="180"/>
      <c r="C34" s="196"/>
      <c r="D34" s="197"/>
      <c r="E34" s="197"/>
      <c r="F34" s="197"/>
      <c r="G34" s="197"/>
      <c r="H34" s="197"/>
      <c r="I34" s="197"/>
      <c r="J34" s="197"/>
      <c r="K34" s="197"/>
      <c r="L34" s="197"/>
      <c r="M34" s="197"/>
      <c r="N34" s="212"/>
      <c r="O34" s="208"/>
      <c r="P34" s="208"/>
      <c r="Q34" s="208"/>
      <c r="R34" s="219"/>
      <c r="S34" s="220"/>
      <c r="T34" s="220"/>
      <c r="U34" s="220"/>
      <c r="V34" s="220"/>
      <c r="W34" s="220"/>
      <c r="X34" s="220"/>
      <c r="Y34" s="220"/>
      <c r="Z34" s="220"/>
      <c r="AA34" s="220"/>
      <c r="AB34" s="220"/>
      <c r="AC34" s="220"/>
      <c r="AD34" s="220"/>
      <c r="AE34" s="220"/>
      <c r="AF34" s="220"/>
      <c r="AG34" s="220"/>
      <c r="AH34" s="220"/>
      <c r="AI34" s="220"/>
      <c r="AJ34" s="220"/>
      <c r="AK34" s="220"/>
      <c r="AL34" s="220"/>
      <c r="AM34" s="220"/>
      <c r="AN34" s="220"/>
      <c r="AO34" s="220"/>
      <c r="AP34" s="220"/>
      <c r="AQ34" s="220"/>
      <c r="AR34" s="220"/>
      <c r="AS34" s="220"/>
      <c r="AT34" s="220"/>
      <c r="AU34" s="220"/>
      <c r="AV34" s="220"/>
      <c r="AW34" s="220"/>
      <c r="AX34" s="220"/>
      <c r="AY34" s="235"/>
      <c r="AZ34" s="208"/>
      <c r="BA34" s="208"/>
      <c r="BB34" s="208"/>
      <c r="BC34" s="208"/>
      <c r="BD34" s="237"/>
      <c r="BE34" s="250"/>
      <c r="BF34" s="250"/>
      <c r="BG34" s="250"/>
      <c r="BH34" s="250"/>
      <c r="BI34" s="250"/>
      <c r="BJ34" s="250"/>
      <c r="BK34" s="250"/>
      <c r="BL34" s="250"/>
      <c r="BM34" s="261"/>
      <c r="BN34" s="262"/>
      <c r="BO34" s="263"/>
      <c r="BP34" s="263"/>
      <c r="BQ34" s="263"/>
      <c r="BR34" s="263"/>
      <c r="BS34" s="263"/>
      <c r="BT34" s="264"/>
      <c r="BU34" s="262"/>
      <c r="BV34" s="263"/>
      <c r="BW34" s="263"/>
      <c r="BX34" s="263"/>
      <c r="BY34" s="263"/>
      <c r="BZ34" s="263"/>
      <c r="CA34" s="278"/>
      <c r="CB34" s="275"/>
      <c r="CD34" s="287"/>
    </row>
    <row r="35" s="174" customFormat="1" ht="14.4" customHeight="1" spans="2:82">
      <c r="B35" s="180"/>
      <c r="C35" s="196"/>
      <c r="D35" s="197"/>
      <c r="E35" s="197"/>
      <c r="F35" s="197"/>
      <c r="G35" s="197"/>
      <c r="H35" s="197"/>
      <c r="I35" s="197"/>
      <c r="J35" s="197"/>
      <c r="K35" s="197"/>
      <c r="L35" s="197"/>
      <c r="M35" s="197"/>
      <c r="N35" s="212"/>
      <c r="O35" s="208"/>
      <c r="P35" s="208"/>
      <c r="Q35" s="208"/>
      <c r="R35" s="219"/>
      <c r="S35" s="220"/>
      <c r="T35" s="220"/>
      <c r="U35" s="220"/>
      <c r="V35" s="220"/>
      <c r="W35" s="220"/>
      <c r="X35" s="220"/>
      <c r="Y35" s="220"/>
      <c r="Z35" s="220"/>
      <c r="AA35" s="220"/>
      <c r="AB35" s="220"/>
      <c r="AC35" s="220"/>
      <c r="AD35" s="220"/>
      <c r="AE35" s="220"/>
      <c r="AF35" s="220"/>
      <c r="AG35" s="220"/>
      <c r="AH35" s="220"/>
      <c r="AI35" s="220"/>
      <c r="AJ35" s="220"/>
      <c r="AK35" s="220"/>
      <c r="AL35" s="220"/>
      <c r="AM35" s="220"/>
      <c r="AN35" s="220"/>
      <c r="AO35" s="220"/>
      <c r="AP35" s="220"/>
      <c r="AQ35" s="220"/>
      <c r="AR35" s="220"/>
      <c r="AS35" s="220"/>
      <c r="AT35" s="220"/>
      <c r="AU35" s="220"/>
      <c r="AV35" s="220"/>
      <c r="AW35" s="220"/>
      <c r="AX35" s="220"/>
      <c r="AY35" s="235"/>
      <c r="AZ35" s="208"/>
      <c r="BA35" s="208"/>
      <c r="BB35" s="208"/>
      <c r="BC35" s="208"/>
      <c r="BD35" s="238" t="s">
        <v>15</v>
      </c>
      <c r="BE35" s="251"/>
      <c r="BF35" s="251"/>
      <c r="BG35" s="251"/>
      <c r="BH35" s="251"/>
      <c r="BI35" s="251"/>
      <c r="BJ35" s="251"/>
      <c r="BK35" s="251"/>
      <c r="BL35" s="251"/>
      <c r="BM35" s="265"/>
      <c r="BN35" s="266" t="s">
        <v>16</v>
      </c>
      <c r="BO35" s="251"/>
      <c r="BP35" s="251"/>
      <c r="BQ35" s="251"/>
      <c r="BR35" s="251"/>
      <c r="BS35" s="251"/>
      <c r="BT35" s="265"/>
      <c r="BU35" s="266" t="s">
        <v>17</v>
      </c>
      <c r="BV35" s="251"/>
      <c r="BW35" s="251"/>
      <c r="BX35" s="251"/>
      <c r="BY35" s="251"/>
      <c r="BZ35" s="251"/>
      <c r="CA35" s="279"/>
      <c r="CB35" s="275"/>
      <c r="CD35" s="287"/>
    </row>
    <row r="36" s="174" customFormat="1" ht="15" customHeight="1" spans="2:82">
      <c r="B36" s="180"/>
      <c r="C36" s="196"/>
      <c r="D36" s="197"/>
      <c r="E36" s="197"/>
      <c r="F36" s="197"/>
      <c r="G36" s="197"/>
      <c r="H36" s="197"/>
      <c r="I36" s="197"/>
      <c r="J36" s="197"/>
      <c r="K36" s="197"/>
      <c r="L36" s="197"/>
      <c r="M36" s="197"/>
      <c r="N36" s="212"/>
      <c r="O36" s="208"/>
      <c r="P36" s="208"/>
      <c r="Q36" s="208"/>
      <c r="R36" s="219"/>
      <c r="S36" s="220"/>
      <c r="T36" s="220"/>
      <c r="U36" s="220"/>
      <c r="V36" s="220"/>
      <c r="W36" s="220"/>
      <c r="X36" s="220"/>
      <c r="Y36" s="220"/>
      <c r="Z36" s="220"/>
      <c r="AA36" s="220"/>
      <c r="AB36" s="220"/>
      <c r="AC36" s="220"/>
      <c r="AD36" s="220"/>
      <c r="AE36" s="220"/>
      <c r="AF36" s="220"/>
      <c r="AG36" s="220"/>
      <c r="AH36" s="220"/>
      <c r="AI36" s="220"/>
      <c r="AJ36" s="220"/>
      <c r="AK36" s="220"/>
      <c r="AL36" s="220"/>
      <c r="AM36" s="220"/>
      <c r="AN36" s="220"/>
      <c r="AO36" s="220"/>
      <c r="AP36" s="220"/>
      <c r="AQ36" s="220"/>
      <c r="AR36" s="220"/>
      <c r="AS36" s="220"/>
      <c r="AT36" s="220"/>
      <c r="AU36" s="220"/>
      <c r="AV36" s="220"/>
      <c r="AW36" s="220"/>
      <c r="AX36" s="220"/>
      <c r="AY36" s="235"/>
      <c r="AZ36" s="208"/>
      <c r="BA36" s="208"/>
      <c r="BB36" s="208"/>
      <c r="BC36" s="208"/>
      <c r="BD36" s="239"/>
      <c r="BE36" s="252"/>
      <c r="BF36" s="252"/>
      <c r="BG36" s="252"/>
      <c r="BH36" s="252"/>
      <c r="BI36" s="252"/>
      <c r="BJ36" s="252"/>
      <c r="BK36" s="252"/>
      <c r="BL36" s="252"/>
      <c r="BM36" s="267"/>
      <c r="BN36" s="268"/>
      <c r="BO36" s="269"/>
      <c r="BP36" s="269"/>
      <c r="BQ36" s="269"/>
      <c r="BR36" s="269"/>
      <c r="BS36" s="269"/>
      <c r="BT36" s="270"/>
      <c r="BU36" s="268"/>
      <c r="BV36" s="269"/>
      <c r="BW36" s="269"/>
      <c r="BX36" s="269"/>
      <c r="BY36" s="269"/>
      <c r="BZ36" s="269"/>
      <c r="CA36" s="280"/>
      <c r="CB36" s="275"/>
      <c r="CD36" s="287"/>
    </row>
    <row r="37" s="174" customFormat="1" ht="14.4" customHeight="1" spans="2:82">
      <c r="B37" s="180"/>
      <c r="C37" s="196"/>
      <c r="D37" s="197"/>
      <c r="E37" s="197"/>
      <c r="F37" s="197"/>
      <c r="G37" s="197"/>
      <c r="H37" s="197"/>
      <c r="I37" s="197"/>
      <c r="J37" s="197"/>
      <c r="K37" s="197"/>
      <c r="L37" s="197"/>
      <c r="M37" s="197"/>
      <c r="N37" s="212"/>
      <c r="O37" s="208"/>
      <c r="P37" s="208"/>
      <c r="Q37" s="208"/>
      <c r="R37" s="219"/>
      <c r="S37" s="220"/>
      <c r="T37" s="220"/>
      <c r="U37" s="220"/>
      <c r="V37" s="220"/>
      <c r="W37" s="220"/>
      <c r="X37" s="220"/>
      <c r="Y37" s="220"/>
      <c r="Z37" s="220"/>
      <c r="AA37" s="220"/>
      <c r="AB37" s="220"/>
      <c r="AC37" s="220"/>
      <c r="AD37" s="220"/>
      <c r="AE37" s="220"/>
      <c r="AF37" s="220"/>
      <c r="AG37" s="220"/>
      <c r="AH37" s="220"/>
      <c r="AI37" s="220"/>
      <c r="AJ37" s="220"/>
      <c r="AK37" s="220"/>
      <c r="AL37" s="220"/>
      <c r="AM37" s="220"/>
      <c r="AN37" s="220"/>
      <c r="AO37" s="220"/>
      <c r="AP37" s="220"/>
      <c r="AQ37" s="220"/>
      <c r="AR37" s="220"/>
      <c r="AS37" s="220"/>
      <c r="AT37" s="220"/>
      <c r="AU37" s="220"/>
      <c r="AV37" s="220"/>
      <c r="AW37" s="220"/>
      <c r="AX37" s="220"/>
      <c r="AY37" s="235"/>
      <c r="AZ37" s="208"/>
      <c r="BA37" s="208"/>
      <c r="BB37" s="208"/>
      <c r="BC37" s="208"/>
      <c r="BD37" s="238" t="s">
        <v>18</v>
      </c>
      <c r="BE37" s="251"/>
      <c r="BF37" s="251"/>
      <c r="BG37" s="251"/>
      <c r="BH37" s="251"/>
      <c r="BI37" s="251"/>
      <c r="BJ37" s="251"/>
      <c r="BK37" s="251"/>
      <c r="BL37" s="251"/>
      <c r="BM37" s="265"/>
      <c r="BN37" s="266" t="s">
        <v>19</v>
      </c>
      <c r="BO37" s="251"/>
      <c r="BP37" s="251"/>
      <c r="BQ37" s="251"/>
      <c r="BR37" s="251"/>
      <c r="BS37" s="251"/>
      <c r="BT37" s="265"/>
      <c r="BU37" s="266" t="s">
        <v>20</v>
      </c>
      <c r="BV37" s="251"/>
      <c r="BW37" s="251"/>
      <c r="BX37" s="251"/>
      <c r="BY37" s="251"/>
      <c r="BZ37" s="251"/>
      <c r="CA37" s="279"/>
      <c r="CB37" s="275"/>
      <c r="CD37" s="287"/>
    </row>
    <row r="38" s="174" customFormat="1" ht="15" customHeight="1" spans="2:82">
      <c r="B38" s="180"/>
      <c r="C38" s="196"/>
      <c r="D38" s="197"/>
      <c r="E38" s="197"/>
      <c r="F38" s="197"/>
      <c r="G38" s="197"/>
      <c r="H38" s="197"/>
      <c r="I38" s="197"/>
      <c r="J38" s="197"/>
      <c r="K38" s="197"/>
      <c r="L38" s="197"/>
      <c r="M38" s="197"/>
      <c r="N38" s="212"/>
      <c r="O38" s="208"/>
      <c r="P38" s="208"/>
      <c r="Q38" s="208"/>
      <c r="R38" s="219"/>
      <c r="S38" s="220"/>
      <c r="T38" s="220"/>
      <c r="U38" s="220"/>
      <c r="V38" s="220"/>
      <c r="W38" s="220"/>
      <c r="X38" s="220"/>
      <c r="Y38" s="220"/>
      <c r="Z38" s="220"/>
      <c r="AA38" s="220"/>
      <c r="AB38" s="220"/>
      <c r="AC38" s="220"/>
      <c r="AD38" s="220"/>
      <c r="AE38" s="220"/>
      <c r="AF38" s="220"/>
      <c r="AG38" s="220"/>
      <c r="AH38" s="220"/>
      <c r="AI38" s="220"/>
      <c r="AJ38" s="220"/>
      <c r="AK38" s="220"/>
      <c r="AL38" s="220"/>
      <c r="AM38" s="220"/>
      <c r="AN38" s="220"/>
      <c r="AO38" s="220"/>
      <c r="AP38" s="220"/>
      <c r="AQ38" s="220"/>
      <c r="AR38" s="220"/>
      <c r="AS38" s="220"/>
      <c r="AT38" s="220"/>
      <c r="AU38" s="220"/>
      <c r="AV38" s="220"/>
      <c r="AW38" s="220"/>
      <c r="AX38" s="220"/>
      <c r="AY38" s="235"/>
      <c r="AZ38" s="208"/>
      <c r="BA38" s="208"/>
      <c r="BB38" s="208"/>
      <c r="BC38" s="208"/>
      <c r="BD38" s="239"/>
      <c r="BE38" s="252"/>
      <c r="BF38" s="252"/>
      <c r="BG38" s="252"/>
      <c r="BH38" s="252"/>
      <c r="BI38" s="252"/>
      <c r="BJ38" s="252"/>
      <c r="BK38" s="252"/>
      <c r="BL38" s="252"/>
      <c r="BM38" s="267"/>
      <c r="BN38" s="268"/>
      <c r="BO38" s="269"/>
      <c r="BP38" s="269"/>
      <c r="BQ38" s="269"/>
      <c r="BR38" s="269"/>
      <c r="BS38" s="269"/>
      <c r="BT38" s="270"/>
      <c r="BU38" s="268"/>
      <c r="BV38" s="269"/>
      <c r="BW38" s="269"/>
      <c r="BX38" s="269"/>
      <c r="BY38" s="269"/>
      <c r="BZ38" s="269"/>
      <c r="CA38" s="280"/>
      <c r="CB38" s="275"/>
      <c r="CD38" s="287"/>
    </row>
    <row r="39" s="174" customFormat="1" ht="14.4" customHeight="1" spans="2:82">
      <c r="B39" s="180"/>
      <c r="C39" s="196"/>
      <c r="D39" s="197"/>
      <c r="E39" s="197"/>
      <c r="F39" s="197"/>
      <c r="G39" s="197"/>
      <c r="H39" s="197"/>
      <c r="I39" s="197"/>
      <c r="J39" s="197"/>
      <c r="K39" s="197"/>
      <c r="L39" s="197"/>
      <c r="M39" s="197"/>
      <c r="N39" s="212"/>
      <c r="O39" s="208"/>
      <c r="P39" s="208"/>
      <c r="Q39" s="208"/>
      <c r="R39" s="219"/>
      <c r="S39" s="220"/>
      <c r="T39" s="220"/>
      <c r="U39" s="220"/>
      <c r="V39" s="220"/>
      <c r="W39" s="220"/>
      <c r="X39" s="220"/>
      <c r="Y39" s="220"/>
      <c r="Z39" s="220"/>
      <c r="AA39" s="220"/>
      <c r="AB39" s="220"/>
      <c r="AC39" s="220"/>
      <c r="AD39" s="220"/>
      <c r="AE39" s="220"/>
      <c r="AF39" s="220"/>
      <c r="AG39" s="220"/>
      <c r="AH39" s="220"/>
      <c r="AI39" s="220"/>
      <c r="AJ39" s="220"/>
      <c r="AK39" s="220"/>
      <c r="AL39" s="220"/>
      <c r="AM39" s="220"/>
      <c r="AN39" s="220"/>
      <c r="AO39" s="220"/>
      <c r="AP39" s="220"/>
      <c r="AQ39" s="220"/>
      <c r="AR39" s="220"/>
      <c r="AS39" s="220"/>
      <c r="AT39" s="220"/>
      <c r="AU39" s="220"/>
      <c r="AV39" s="220"/>
      <c r="AW39" s="220"/>
      <c r="AX39" s="220"/>
      <c r="AY39" s="235"/>
      <c r="AZ39" s="208"/>
      <c r="BA39" s="208"/>
      <c r="BB39" s="208"/>
      <c r="BC39" s="208"/>
      <c r="BD39" s="240" t="s">
        <v>21</v>
      </c>
      <c r="BE39" s="253"/>
      <c r="BF39" s="253"/>
      <c r="BG39" s="253"/>
      <c r="BH39" s="253"/>
      <c r="BI39" s="253"/>
      <c r="BJ39" s="253"/>
      <c r="BK39" s="253"/>
      <c r="BL39" s="253"/>
      <c r="BM39" s="253"/>
      <c r="BN39" s="253" t="s">
        <v>22</v>
      </c>
      <c r="BO39" s="253"/>
      <c r="BP39" s="253"/>
      <c r="BQ39" s="253"/>
      <c r="BR39" s="253"/>
      <c r="BS39" s="253"/>
      <c r="BT39" s="253"/>
      <c r="BU39" s="253"/>
      <c r="BV39" s="253"/>
      <c r="BW39" s="253"/>
      <c r="BX39" s="253"/>
      <c r="BY39" s="253"/>
      <c r="BZ39" s="253"/>
      <c r="CA39" s="281"/>
      <c r="CB39" s="275"/>
      <c r="CD39" s="287"/>
    </row>
    <row r="40" s="174" customFormat="1" ht="14.4" customHeight="1" spans="2:82">
      <c r="B40" s="180"/>
      <c r="C40" s="196"/>
      <c r="D40" s="197"/>
      <c r="E40" s="197"/>
      <c r="F40" s="197"/>
      <c r="G40" s="197"/>
      <c r="H40" s="197"/>
      <c r="I40" s="197"/>
      <c r="J40" s="197"/>
      <c r="K40" s="197"/>
      <c r="L40" s="197"/>
      <c r="M40" s="197"/>
      <c r="N40" s="212"/>
      <c r="O40" s="208"/>
      <c r="P40" s="208"/>
      <c r="Q40" s="208"/>
      <c r="R40" s="219"/>
      <c r="S40" s="220"/>
      <c r="T40" s="220"/>
      <c r="U40" s="220"/>
      <c r="V40" s="220"/>
      <c r="W40" s="220"/>
      <c r="X40" s="220"/>
      <c r="Y40" s="220"/>
      <c r="Z40" s="220"/>
      <c r="AA40" s="220"/>
      <c r="AB40" s="220"/>
      <c r="AC40" s="220"/>
      <c r="AD40" s="220"/>
      <c r="AE40" s="220"/>
      <c r="AF40" s="220"/>
      <c r="AG40" s="220"/>
      <c r="AH40" s="220"/>
      <c r="AI40" s="220"/>
      <c r="AJ40" s="220"/>
      <c r="AK40" s="220"/>
      <c r="AL40" s="220"/>
      <c r="AM40" s="220"/>
      <c r="AN40" s="220"/>
      <c r="AO40" s="220"/>
      <c r="AP40" s="220"/>
      <c r="AQ40" s="220"/>
      <c r="AR40" s="220"/>
      <c r="AS40" s="220"/>
      <c r="AT40" s="220"/>
      <c r="AU40" s="220"/>
      <c r="AV40" s="220"/>
      <c r="AW40" s="220"/>
      <c r="AX40" s="220"/>
      <c r="AY40" s="235"/>
      <c r="AZ40" s="208"/>
      <c r="BA40" s="208"/>
      <c r="BB40" s="208"/>
      <c r="BC40" s="208"/>
      <c r="BD40" s="241"/>
      <c r="BE40" s="254"/>
      <c r="BF40" s="254"/>
      <c r="BG40" s="254"/>
      <c r="BH40" s="254"/>
      <c r="BI40" s="254"/>
      <c r="BJ40" s="254"/>
      <c r="BK40" s="254"/>
      <c r="BL40" s="254"/>
      <c r="BM40" s="254"/>
      <c r="BN40" s="254"/>
      <c r="BO40" s="254"/>
      <c r="BP40" s="254"/>
      <c r="BQ40" s="254"/>
      <c r="BR40" s="254"/>
      <c r="BS40" s="254"/>
      <c r="BT40" s="254"/>
      <c r="BU40" s="254"/>
      <c r="BV40" s="254"/>
      <c r="BW40" s="254"/>
      <c r="BX40" s="254"/>
      <c r="BY40" s="254"/>
      <c r="BZ40" s="254"/>
      <c r="CA40" s="282"/>
      <c r="CB40" s="275"/>
      <c r="CD40" s="287"/>
    </row>
    <row r="41" s="174" customFormat="1" ht="15" customHeight="1" spans="2:82">
      <c r="B41" s="198"/>
      <c r="C41" s="196"/>
      <c r="D41" s="197"/>
      <c r="E41" s="197"/>
      <c r="F41" s="197"/>
      <c r="G41" s="197"/>
      <c r="H41" s="197"/>
      <c r="I41" s="197"/>
      <c r="J41" s="197"/>
      <c r="K41" s="197"/>
      <c r="L41" s="197"/>
      <c r="M41" s="197"/>
      <c r="N41" s="212"/>
      <c r="O41" s="208"/>
      <c r="P41" s="208"/>
      <c r="Q41" s="208"/>
      <c r="R41" s="219"/>
      <c r="S41" s="220"/>
      <c r="T41" s="220"/>
      <c r="U41" s="220"/>
      <c r="V41" s="220"/>
      <c r="W41" s="220"/>
      <c r="X41" s="220"/>
      <c r="Y41" s="220"/>
      <c r="Z41" s="220"/>
      <c r="AA41" s="220"/>
      <c r="AB41" s="220"/>
      <c r="AC41" s="220"/>
      <c r="AD41" s="220"/>
      <c r="AE41" s="220"/>
      <c r="AF41" s="220"/>
      <c r="AG41" s="220"/>
      <c r="AH41" s="220"/>
      <c r="AI41" s="220"/>
      <c r="AJ41" s="220"/>
      <c r="AK41" s="220"/>
      <c r="AL41" s="220"/>
      <c r="AM41" s="220"/>
      <c r="AN41" s="220"/>
      <c r="AO41" s="220"/>
      <c r="AP41" s="220"/>
      <c r="AQ41" s="220"/>
      <c r="AR41" s="220"/>
      <c r="AS41" s="220"/>
      <c r="AT41" s="220"/>
      <c r="AU41" s="220"/>
      <c r="AV41" s="220"/>
      <c r="AW41" s="220"/>
      <c r="AX41" s="220"/>
      <c r="AY41" s="235"/>
      <c r="AZ41" s="208"/>
      <c r="BA41" s="208"/>
      <c r="BB41" s="208"/>
      <c r="BC41" s="208"/>
      <c r="BD41" s="241"/>
      <c r="BE41" s="254"/>
      <c r="BF41" s="254"/>
      <c r="BG41" s="254"/>
      <c r="BH41" s="254"/>
      <c r="BI41" s="254"/>
      <c r="BJ41" s="254"/>
      <c r="BK41" s="254"/>
      <c r="BL41" s="254"/>
      <c r="BM41" s="254"/>
      <c r="BN41" s="254"/>
      <c r="BO41" s="254"/>
      <c r="BP41" s="254"/>
      <c r="BQ41" s="254"/>
      <c r="BR41" s="254"/>
      <c r="BS41" s="254"/>
      <c r="BT41" s="254"/>
      <c r="BU41" s="254"/>
      <c r="BV41" s="254"/>
      <c r="BW41" s="254"/>
      <c r="BX41" s="254"/>
      <c r="BY41" s="254"/>
      <c r="BZ41" s="254"/>
      <c r="CA41" s="282"/>
      <c r="CB41" s="275"/>
      <c r="CD41" s="288"/>
    </row>
    <row r="42" s="174" customFormat="1" ht="14.4" customHeight="1" spans="2:82">
      <c r="B42" s="198"/>
      <c r="C42" s="196"/>
      <c r="D42" s="197"/>
      <c r="E42" s="197"/>
      <c r="F42" s="197"/>
      <c r="G42" s="197"/>
      <c r="H42" s="197"/>
      <c r="I42" s="197"/>
      <c r="J42" s="197"/>
      <c r="K42" s="197"/>
      <c r="L42" s="197"/>
      <c r="M42" s="197"/>
      <c r="N42" s="212"/>
      <c r="O42" s="208"/>
      <c r="P42" s="208"/>
      <c r="Q42" s="208"/>
      <c r="R42" s="219"/>
      <c r="S42" s="220"/>
      <c r="T42" s="220"/>
      <c r="U42" s="220"/>
      <c r="V42" s="220"/>
      <c r="W42" s="220"/>
      <c r="X42" s="220"/>
      <c r="Y42" s="220"/>
      <c r="Z42" s="220"/>
      <c r="AA42" s="220"/>
      <c r="AB42" s="220"/>
      <c r="AC42" s="220"/>
      <c r="AD42" s="220"/>
      <c r="AE42" s="220"/>
      <c r="AF42" s="220"/>
      <c r="AG42" s="220"/>
      <c r="AH42" s="220"/>
      <c r="AI42" s="220"/>
      <c r="AJ42" s="220"/>
      <c r="AK42" s="220"/>
      <c r="AL42" s="220"/>
      <c r="AM42" s="220"/>
      <c r="AN42" s="220"/>
      <c r="AO42" s="220"/>
      <c r="AP42" s="220"/>
      <c r="AQ42" s="220"/>
      <c r="AR42" s="220"/>
      <c r="AS42" s="220"/>
      <c r="AT42" s="220"/>
      <c r="AU42" s="220"/>
      <c r="AV42" s="220"/>
      <c r="AW42" s="220"/>
      <c r="AX42" s="220"/>
      <c r="AY42" s="235"/>
      <c r="AZ42" s="208"/>
      <c r="BA42" s="208"/>
      <c r="BB42" s="208"/>
      <c r="BC42" s="208"/>
      <c r="BD42" s="241"/>
      <c r="BE42" s="254"/>
      <c r="BF42" s="254"/>
      <c r="BG42" s="254"/>
      <c r="BH42" s="254"/>
      <c r="BI42" s="254"/>
      <c r="BJ42" s="254"/>
      <c r="BK42" s="254"/>
      <c r="BL42" s="254"/>
      <c r="BM42" s="254"/>
      <c r="BN42" s="254"/>
      <c r="BO42" s="254"/>
      <c r="BP42" s="254"/>
      <c r="BQ42" s="254"/>
      <c r="BR42" s="254"/>
      <c r="BS42" s="254"/>
      <c r="BT42" s="254"/>
      <c r="BU42" s="254"/>
      <c r="BV42" s="254"/>
      <c r="BW42" s="254"/>
      <c r="BX42" s="254"/>
      <c r="BY42" s="254"/>
      <c r="BZ42" s="254"/>
      <c r="CA42" s="282"/>
      <c r="CB42" s="275"/>
      <c r="CD42" s="288"/>
    </row>
    <row r="43" s="174" customFormat="1" ht="18.65" customHeight="1" spans="2:82">
      <c r="B43" s="199"/>
      <c r="C43" s="196"/>
      <c r="D43" s="197"/>
      <c r="E43" s="197"/>
      <c r="F43" s="197"/>
      <c r="G43" s="197"/>
      <c r="H43" s="197"/>
      <c r="I43" s="197"/>
      <c r="J43" s="197"/>
      <c r="K43" s="197"/>
      <c r="L43" s="197"/>
      <c r="M43" s="197"/>
      <c r="N43" s="212"/>
      <c r="O43" s="208"/>
      <c r="P43" s="208"/>
      <c r="Q43" s="208"/>
      <c r="R43" s="219"/>
      <c r="S43" s="220"/>
      <c r="T43" s="220"/>
      <c r="U43" s="220"/>
      <c r="V43" s="220"/>
      <c r="W43" s="220"/>
      <c r="X43" s="220"/>
      <c r="Y43" s="220"/>
      <c r="Z43" s="220"/>
      <c r="AA43" s="220"/>
      <c r="AB43" s="220"/>
      <c r="AC43" s="220"/>
      <c r="AD43" s="220"/>
      <c r="AE43" s="220"/>
      <c r="AF43" s="220"/>
      <c r="AG43" s="220"/>
      <c r="AH43" s="220"/>
      <c r="AI43" s="220"/>
      <c r="AJ43" s="220"/>
      <c r="AK43" s="220"/>
      <c r="AL43" s="220"/>
      <c r="AM43" s="220"/>
      <c r="AN43" s="220"/>
      <c r="AO43" s="220"/>
      <c r="AP43" s="220"/>
      <c r="AQ43" s="220"/>
      <c r="AR43" s="220"/>
      <c r="AS43" s="220"/>
      <c r="AT43" s="220"/>
      <c r="AU43" s="220"/>
      <c r="AV43" s="220"/>
      <c r="AW43" s="220"/>
      <c r="AX43" s="220"/>
      <c r="AY43" s="235"/>
      <c r="AZ43" s="208"/>
      <c r="BA43" s="208"/>
      <c r="BB43" s="208"/>
      <c r="BC43" s="208"/>
      <c r="BD43" s="242"/>
      <c r="BE43" s="255"/>
      <c r="BF43" s="255"/>
      <c r="BG43" s="255"/>
      <c r="BH43" s="255"/>
      <c r="BI43" s="255"/>
      <c r="BJ43" s="255"/>
      <c r="BK43" s="255"/>
      <c r="BL43" s="255"/>
      <c r="BM43" s="255"/>
      <c r="BN43" s="255"/>
      <c r="BO43" s="255"/>
      <c r="BP43" s="255"/>
      <c r="BQ43" s="255"/>
      <c r="BR43" s="255"/>
      <c r="BS43" s="255"/>
      <c r="BT43" s="255"/>
      <c r="BU43" s="255"/>
      <c r="BV43" s="255"/>
      <c r="BW43" s="255"/>
      <c r="BX43" s="255"/>
      <c r="BY43" s="255"/>
      <c r="BZ43" s="255"/>
      <c r="CA43" s="283"/>
      <c r="CB43" s="275"/>
      <c r="CD43" s="230"/>
    </row>
    <row r="44" s="174" customFormat="1" ht="14.4" customHeight="1" spans="2:82">
      <c r="B44" s="199"/>
      <c r="C44" s="196"/>
      <c r="D44" s="197"/>
      <c r="E44" s="197"/>
      <c r="F44" s="197"/>
      <c r="G44" s="197"/>
      <c r="H44" s="197"/>
      <c r="I44" s="197"/>
      <c r="J44" s="197"/>
      <c r="K44" s="197"/>
      <c r="L44" s="197"/>
      <c r="M44" s="197"/>
      <c r="N44" s="212"/>
      <c r="O44" s="208"/>
      <c r="P44" s="208"/>
      <c r="Q44" s="208"/>
      <c r="R44" s="219"/>
      <c r="S44" s="220"/>
      <c r="T44" s="220"/>
      <c r="U44" s="220"/>
      <c r="V44" s="220"/>
      <c r="W44" s="220"/>
      <c r="X44" s="220"/>
      <c r="Y44" s="220"/>
      <c r="Z44" s="220"/>
      <c r="AA44" s="220"/>
      <c r="AB44" s="220"/>
      <c r="AC44" s="220"/>
      <c r="AD44" s="220"/>
      <c r="AE44" s="220"/>
      <c r="AF44" s="220"/>
      <c r="AG44" s="220"/>
      <c r="AH44" s="220"/>
      <c r="AI44" s="220"/>
      <c r="AJ44" s="220"/>
      <c r="AK44" s="220"/>
      <c r="AL44" s="220"/>
      <c r="AM44" s="220"/>
      <c r="AN44" s="220"/>
      <c r="AO44" s="220"/>
      <c r="AP44" s="220"/>
      <c r="AQ44" s="220"/>
      <c r="AR44" s="220"/>
      <c r="AS44" s="220"/>
      <c r="AT44" s="220"/>
      <c r="AU44" s="220"/>
      <c r="AV44" s="220"/>
      <c r="AW44" s="220"/>
      <c r="AX44" s="220"/>
      <c r="AY44" s="235"/>
      <c r="AZ44" s="208"/>
      <c r="BA44" s="208"/>
      <c r="BB44" s="208"/>
      <c r="BC44" s="208"/>
      <c r="BD44" s="243" t="s">
        <v>23</v>
      </c>
      <c r="BE44" s="243"/>
      <c r="BF44" s="243"/>
      <c r="BG44" s="243"/>
      <c r="BH44" s="243"/>
      <c r="BI44" s="243"/>
      <c r="BJ44" s="243"/>
      <c r="BK44" s="243"/>
      <c r="BL44" s="243"/>
      <c r="BM44" s="243"/>
      <c r="BN44" s="243"/>
      <c r="BO44" s="243"/>
      <c r="BP44" s="243"/>
      <c r="BQ44" s="243"/>
      <c r="BR44" s="243"/>
      <c r="BS44" s="243"/>
      <c r="BT44" s="243"/>
      <c r="BU44" s="243"/>
      <c r="BV44" s="243"/>
      <c r="BW44" s="243"/>
      <c r="BX44" s="243"/>
      <c r="BY44" s="243"/>
      <c r="BZ44" s="243"/>
      <c r="CA44" s="243"/>
      <c r="CB44" s="275"/>
      <c r="CD44" s="230"/>
    </row>
    <row r="45" s="174" customFormat="1" ht="14.4" customHeight="1" spans="2:82">
      <c r="B45" s="199"/>
      <c r="C45" s="196"/>
      <c r="D45" s="197"/>
      <c r="E45" s="197"/>
      <c r="F45" s="197"/>
      <c r="G45" s="197"/>
      <c r="H45" s="197"/>
      <c r="I45" s="197"/>
      <c r="J45" s="197"/>
      <c r="K45" s="197"/>
      <c r="L45" s="197"/>
      <c r="M45" s="197"/>
      <c r="N45" s="212"/>
      <c r="O45" s="208"/>
      <c r="P45" s="208"/>
      <c r="Q45" s="208"/>
      <c r="R45" s="219"/>
      <c r="S45" s="220"/>
      <c r="T45" s="220"/>
      <c r="U45" s="220"/>
      <c r="V45" s="220"/>
      <c r="W45" s="220"/>
      <c r="X45" s="220"/>
      <c r="Y45" s="220"/>
      <c r="Z45" s="220"/>
      <c r="AA45" s="220"/>
      <c r="AB45" s="220"/>
      <c r="AC45" s="220"/>
      <c r="AD45" s="220"/>
      <c r="AE45" s="220"/>
      <c r="AF45" s="220"/>
      <c r="AG45" s="220"/>
      <c r="AH45" s="220"/>
      <c r="AI45" s="220"/>
      <c r="AJ45" s="220"/>
      <c r="AK45" s="220"/>
      <c r="AL45" s="220"/>
      <c r="AM45" s="220"/>
      <c r="AN45" s="220"/>
      <c r="AO45" s="220"/>
      <c r="AP45" s="220"/>
      <c r="AQ45" s="220"/>
      <c r="AR45" s="220"/>
      <c r="AS45" s="220"/>
      <c r="AT45" s="220"/>
      <c r="AU45" s="220"/>
      <c r="AV45" s="220"/>
      <c r="AW45" s="220"/>
      <c r="AX45" s="220"/>
      <c r="AY45" s="235"/>
      <c r="AZ45" s="208"/>
      <c r="BA45" s="208"/>
      <c r="BB45" s="208"/>
      <c r="BC45" s="208"/>
      <c r="BD45" s="244"/>
      <c r="BE45" s="244"/>
      <c r="BF45" s="244"/>
      <c r="BG45" s="244"/>
      <c r="BH45" s="244"/>
      <c r="BI45" s="244"/>
      <c r="BJ45" s="244"/>
      <c r="BK45" s="244"/>
      <c r="BL45" s="244"/>
      <c r="BM45" s="244"/>
      <c r="BN45" s="244"/>
      <c r="BO45" s="244"/>
      <c r="BP45" s="244"/>
      <c r="BQ45" s="244"/>
      <c r="BR45" s="244"/>
      <c r="BS45" s="244"/>
      <c r="BT45" s="244"/>
      <c r="BU45" s="244"/>
      <c r="BV45" s="244"/>
      <c r="BW45" s="244"/>
      <c r="BX45" s="244"/>
      <c r="BY45" s="244"/>
      <c r="BZ45" s="244"/>
      <c r="CA45" s="244"/>
      <c r="CB45" s="275"/>
      <c r="CD45" s="230"/>
    </row>
    <row r="46" s="174" customFormat="1" ht="15" customHeight="1" spans="2:82">
      <c r="B46" s="199"/>
      <c r="C46" s="200"/>
      <c r="D46" s="201"/>
      <c r="E46" s="201"/>
      <c r="F46" s="201"/>
      <c r="G46" s="201"/>
      <c r="H46" s="201"/>
      <c r="I46" s="201"/>
      <c r="J46" s="201"/>
      <c r="K46" s="201"/>
      <c r="L46" s="201"/>
      <c r="M46" s="201"/>
      <c r="N46" s="213"/>
      <c r="O46" s="208"/>
      <c r="P46" s="208"/>
      <c r="Q46" s="208"/>
      <c r="R46" s="221"/>
      <c r="S46" s="222"/>
      <c r="T46" s="222"/>
      <c r="U46" s="222"/>
      <c r="V46" s="222"/>
      <c r="W46" s="222"/>
      <c r="X46" s="222"/>
      <c r="Y46" s="222"/>
      <c r="Z46" s="222"/>
      <c r="AA46" s="222"/>
      <c r="AB46" s="222"/>
      <c r="AC46" s="222"/>
      <c r="AD46" s="222"/>
      <c r="AE46" s="222"/>
      <c r="AF46" s="222"/>
      <c r="AG46" s="222"/>
      <c r="AH46" s="222"/>
      <c r="AI46" s="222"/>
      <c r="AJ46" s="222"/>
      <c r="AK46" s="222"/>
      <c r="AL46" s="222"/>
      <c r="AM46" s="222"/>
      <c r="AN46" s="222"/>
      <c r="AO46" s="222"/>
      <c r="AP46" s="222"/>
      <c r="AQ46" s="222"/>
      <c r="AR46" s="222"/>
      <c r="AS46" s="222"/>
      <c r="AT46" s="222"/>
      <c r="AU46" s="222"/>
      <c r="AV46" s="222"/>
      <c r="AW46" s="222"/>
      <c r="AX46" s="222"/>
      <c r="AY46" s="245"/>
      <c r="AZ46" s="208"/>
      <c r="BA46" s="208"/>
      <c r="BB46" s="208"/>
      <c r="BC46" s="208"/>
      <c r="BD46" s="208"/>
      <c r="BE46" s="208"/>
      <c r="BF46" s="208"/>
      <c r="BG46" s="208"/>
      <c r="BH46" s="208"/>
      <c r="BI46" s="208"/>
      <c r="BJ46" s="208"/>
      <c r="BK46" s="208"/>
      <c r="BL46" s="208"/>
      <c r="BM46" s="208"/>
      <c r="BN46" s="208"/>
      <c r="BO46" s="208"/>
      <c r="BP46" s="208"/>
      <c r="BQ46" s="208"/>
      <c r="BR46" s="208"/>
      <c r="BS46" s="208"/>
      <c r="BT46" s="208"/>
      <c r="BU46" s="208"/>
      <c r="BV46" s="208"/>
      <c r="BW46" s="208"/>
      <c r="BX46" s="208"/>
      <c r="BY46" s="202"/>
      <c r="BZ46" s="208"/>
      <c r="CA46" s="208"/>
      <c r="CB46" s="275"/>
      <c r="CD46" s="230"/>
    </row>
    <row r="47" s="174" customFormat="1" ht="14.25" spans="2:82">
      <c r="B47" s="199"/>
      <c r="C47" s="202"/>
      <c r="D47" s="202"/>
      <c r="E47" s="202"/>
      <c r="F47" s="202"/>
      <c r="G47" s="202"/>
      <c r="H47" s="202"/>
      <c r="I47" s="202"/>
      <c r="J47" s="202"/>
      <c r="K47" s="202"/>
      <c r="L47" s="202"/>
      <c r="M47" s="202"/>
      <c r="N47" s="202"/>
      <c r="O47" s="208"/>
      <c r="P47" s="208"/>
      <c r="Q47" s="208"/>
      <c r="R47" s="208"/>
      <c r="S47" s="208"/>
      <c r="T47" s="208"/>
      <c r="U47" s="208"/>
      <c r="V47" s="208"/>
      <c r="W47" s="208"/>
      <c r="X47" s="208"/>
      <c r="Y47" s="208"/>
      <c r="Z47" s="230"/>
      <c r="AA47" s="230"/>
      <c r="AB47" s="208"/>
      <c r="AC47" s="208"/>
      <c r="AD47" s="208"/>
      <c r="AE47" s="208"/>
      <c r="AF47" s="208"/>
      <c r="AG47" s="208"/>
      <c r="AH47" s="208"/>
      <c r="AI47" s="208"/>
      <c r="AJ47" s="208"/>
      <c r="AK47" s="208"/>
      <c r="AL47" s="208"/>
      <c r="AM47" s="208"/>
      <c r="AN47" s="202"/>
      <c r="AO47" s="202"/>
      <c r="AP47" s="202"/>
      <c r="AQ47" s="202"/>
      <c r="AR47" s="202"/>
      <c r="AS47" s="202"/>
      <c r="AT47" s="202"/>
      <c r="AU47" s="208"/>
      <c r="AV47" s="208"/>
      <c r="AW47" s="208"/>
      <c r="AX47" s="208"/>
      <c r="AY47" s="208"/>
      <c r="AZ47" s="208"/>
      <c r="BA47" s="208"/>
      <c r="BB47" s="208"/>
      <c r="BC47" s="208"/>
      <c r="BD47" s="208"/>
      <c r="BE47" s="208"/>
      <c r="BF47" s="208"/>
      <c r="BG47" s="208"/>
      <c r="BH47" s="208"/>
      <c r="BI47" s="208"/>
      <c r="BJ47" s="208"/>
      <c r="BK47" s="208"/>
      <c r="BL47" s="208"/>
      <c r="BM47" s="208"/>
      <c r="BN47" s="208"/>
      <c r="BO47" s="208"/>
      <c r="BP47" s="208"/>
      <c r="BQ47" s="208"/>
      <c r="BR47" s="208"/>
      <c r="BS47" s="208"/>
      <c r="BT47" s="208"/>
      <c r="BU47" s="208"/>
      <c r="BV47" s="208"/>
      <c r="BW47" s="208"/>
      <c r="BX47" s="208"/>
      <c r="BY47" s="202"/>
      <c r="BZ47" s="208"/>
      <c r="CA47" s="208"/>
      <c r="CB47" s="275"/>
      <c r="CD47" s="289"/>
    </row>
    <row r="48" s="174" customFormat="1" ht="18.65" customHeight="1" spans="2:82">
      <c r="B48" s="199"/>
      <c r="C48" s="194" t="s">
        <v>24</v>
      </c>
      <c r="D48" s="195"/>
      <c r="E48" s="195"/>
      <c r="F48" s="195"/>
      <c r="G48" s="195"/>
      <c r="H48" s="195"/>
      <c r="I48" s="195"/>
      <c r="J48" s="195"/>
      <c r="K48" s="195"/>
      <c r="L48" s="195"/>
      <c r="M48" s="195"/>
      <c r="N48" s="211"/>
      <c r="O48" s="208"/>
      <c r="P48" s="208"/>
      <c r="Q48" s="208"/>
      <c r="R48" s="223" t="s">
        <v>25</v>
      </c>
      <c r="S48" s="224"/>
      <c r="T48" s="224"/>
      <c r="U48" s="224"/>
      <c r="V48" s="224"/>
      <c r="W48" s="224"/>
      <c r="X48" s="224"/>
      <c r="Y48" s="224"/>
      <c r="Z48" s="224"/>
      <c r="AA48" s="224"/>
      <c r="AB48" s="224"/>
      <c r="AC48" s="224"/>
      <c r="AD48" s="224"/>
      <c r="AE48" s="224"/>
      <c r="AF48" s="224"/>
      <c r="AG48" s="224"/>
      <c r="AH48" s="224"/>
      <c r="AI48" s="224"/>
      <c r="AJ48" s="224"/>
      <c r="AK48" s="224"/>
      <c r="AL48" s="224"/>
      <c r="AM48" s="224"/>
      <c r="AN48" s="224"/>
      <c r="AO48" s="224"/>
      <c r="AP48" s="224"/>
      <c r="AQ48" s="224"/>
      <c r="AR48" s="224"/>
      <c r="AS48" s="224"/>
      <c r="AT48" s="224"/>
      <c r="AU48" s="224"/>
      <c r="AV48" s="224"/>
      <c r="AW48" s="224"/>
      <c r="AX48" s="224"/>
      <c r="AY48" s="246"/>
      <c r="AZ48" s="208"/>
      <c r="BA48" s="208"/>
      <c r="BB48" s="208"/>
      <c r="BC48" s="208"/>
      <c r="BD48" s="208"/>
      <c r="BE48" s="208"/>
      <c r="BF48" s="208"/>
      <c r="BG48" s="208"/>
      <c r="BH48" s="208"/>
      <c r="BI48" s="208"/>
      <c r="BJ48" s="208"/>
      <c r="BK48" s="208"/>
      <c r="BL48" s="208"/>
      <c r="BM48" s="208"/>
      <c r="BN48" s="208"/>
      <c r="BO48" s="208"/>
      <c r="BP48" s="208"/>
      <c r="BQ48" s="208"/>
      <c r="BR48" s="208"/>
      <c r="BS48" s="208"/>
      <c r="BT48" s="208"/>
      <c r="BU48" s="208"/>
      <c r="BV48" s="208"/>
      <c r="BW48" s="208"/>
      <c r="BX48" s="208"/>
      <c r="BY48" s="202"/>
      <c r="BZ48" s="208"/>
      <c r="CA48" s="208"/>
      <c r="CB48" s="275"/>
      <c r="CD48" s="289"/>
    </row>
    <row r="49" s="174" customFormat="1" spans="2:82">
      <c r="B49" s="199"/>
      <c r="C49" s="196"/>
      <c r="D49" s="197"/>
      <c r="E49" s="197"/>
      <c r="F49" s="197"/>
      <c r="G49" s="197"/>
      <c r="H49" s="197"/>
      <c r="I49" s="197"/>
      <c r="J49" s="197"/>
      <c r="K49" s="197"/>
      <c r="L49" s="197"/>
      <c r="M49" s="197"/>
      <c r="N49" s="212"/>
      <c r="O49" s="208"/>
      <c r="P49" s="208"/>
      <c r="Q49" s="208"/>
      <c r="R49" s="225"/>
      <c r="S49" s="226"/>
      <c r="T49" s="226"/>
      <c r="U49" s="226"/>
      <c r="V49" s="226"/>
      <c r="W49" s="226"/>
      <c r="X49" s="226"/>
      <c r="Y49" s="226"/>
      <c r="Z49" s="226"/>
      <c r="AA49" s="226"/>
      <c r="AB49" s="226"/>
      <c r="AC49" s="226"/>
      <c r="AD49" s="226"/>
      <c r="AE49" s="226"/>
      <c r="AF49" s="226"/>
      <c r="AG49" s="226"/>
      <c r="AH49" s="226"/>
      <c r="AI49" s="226"/>
      <c r="AJ49" s="226"/>
      <c r="AK49" s="226"/>
      <c r="AL49" s="226"/>
      <c r="AM49" s="226"/>
      <c r="AN49" s="226"/>
      <c r="AO49" s="226"/>
      <c r="AP49" s="226"/>
      <c r="AQ49" s="226"/>
      <c r="AR49" s="226"/>
      <c r="AS49" s="226"/>
      <c r="AT49" s="226"/>
      <c r="AU49" s="226"/>
      <c r="AV49" s="226"/>
      <c r="AW49" s="226"/>
      <c r="AX49" s="226"/>
      <c r="AY49" s="247"/>
      <c r="AZ49" s="208"/>
      <c r="BA49" s="208"/>
      <c r="BB49" s="208"/>
      <c r="BC49" s="208"/>
      <c r="BD49" s="208"/>
      <c r="BE49" s="208"/>
      <c r="BF49" s="208"/>
      <c r="BG49" s="208"/>
      <c r="BH49" s="208"/>
      <c r="BI49" s="208"/>
      <c r="BJ49" s="208"/>
      <c r="BK49" s="208"/>
      <c r="BL49" s="208"/>
      <c r="BM49" s="208"/>
      <c r="BN49" s="208"/>
      <c r="BO49" s="208"/>
      <c r="BP49" s="208"/>
      <c r="BQ49" s="208"/>
      <c r="BR49" s="208"/>
      <c r="BS49" s="208"/>
      <c r="BT49" s="208"/>
      <c r="BU49" s="208"/>
      <c r="BV49" s="208"/>
      <c r="BW49" s="208"/>
      <c r="BX49" s="208"/>
      <c r="BY49" s="202"/>
      <c r="BZ49" s="208"/>
      <c r="CA49" s="208"/>
      <c r="CB49" s="275"/>
      <c r="CD49" s="289"/>
    </row>
    <row r="50" s="174" customFormat="1" spans="2:82">
      <c r="B50" s="199"/>
      <c r="C50" s="196"/>
      <c r="D50" s="197"/>
      <c r="E50" s="197"/>
      <c r="F50" s="197"/>
      <c r="G50" s="197"/>
      <c r="H50" s="197"/>
      <c r="I50" s="197"/>
      <c r="J50" s="197"/>
      <c r="K50" s="197"/>
      <c r="L50" s="197"/>
      <c r="M50" s="197"/>
      <c r="N50" s="212"/>
      <c r="O50" s="208"/>
      <c r="P50" s="208"/>
      <c r="Q50" s="208"/>
      <c r="R50" s="225"/>
      <c r="S50" s="226"/>
      <c r="T50" s="226"/>
      <c r="U50" s="226"/>
      <c r="V50" s="226"/>
      <c r="W50" s="226"/>
      <c r="X50" s="226"/>
      <c r="Y50" s="226"/>
      <c r="Z50" s="226"/>
      <c r="AA50" s="226"/>
      <c r="AB50" s="226"/>
      <c r="AC50" s="226"/>
      <c r="AD50" s="226"/>
      <c r="AE50" s="226"/>
      <c r="AF50" s="226"/>
      <c r="AG50" s="226"/>
      <c r="AH50" s="226"/>
      <c r="AI50" s="226"/>
      <c r="AJ50" s="226"/>
      <c r="AK50" s="226"/>
      <c r="AL50" s="226"/>
      <c r="AM50" s="226"/>
      <c r="AN50" s="226"/>
      <c r="AO50" s="226"/>
      <c r="AP50" s="226"/>
      <c r="AQ50" s="226"/>
      <c r="AR50" s="226"/>
      <c r="AS50" s="226"/>
      <c r="AT50" s="226"/>
      <c r="AU50" s="226"/>
      <c r="AV50" s="226"/>
      <c r="AW50" s="226"/>
      <c r="AX50" s="226"/>
      <c r="AY50" s="247"/>
      <c r="AZ50" s="208"/>
      <c r="BA50" s="208"/>
      <c r="BB50" s="208"/>
      <c r="BC50" s="208"/>
      <c r="BD50" s="208"/>
      <c r="BE50" s="208"/>
      <c r="BF50" s="208"/>
      <c r="BG50" s="208"/>
      <c r="BH50" s="208"/>
      <c r="BI50" s="208"/>
      <c r="BJ50" s="208"/>
      <c r="BK50" s="208"/>
      <c r="BL50" s="208"/>
      <c r="BM50" s="208"/>
      <c r="BN50" s="208"/>
      <c r="BO50" s="208"/>
      <c r="BP50" s="208"/>
      <c r="BQ50" s="208"/>
      <c r="BR50" s="208"/>
      <c r="BS50" s="208"/>
      <c r="BT50" s="208"/>
      <c r="BU50" s="208"/>
      <c r="BV50" s="208"/>
      <c r="BW50" s="208"/>
      <c r="BX50" s="208"/>
      <c r="BY50" s="202"/>
      <c r="BZ50" s="208"/>
      <c r="CA50" s="208"/>
      <c r="CB50" s="275"/>
      <c r="CD50" s="289"/>
    </row>
    <row r="51" s="174" customFormat="1" ht="14.4" customHeight="1" spans="2:82">
      <c r="B51" s="199"/>
      <c r="C51" s="196"/>
      <c r="D51" s="197"/>
      <c r="E51" s="197"/>
      <c r="F51" s="197"/>
      <c r="G51" s="197"/>
      <c r="H51" s="197"/>
      <c r="I51" s="197"/>
      <c r="J51" s="197"/>
      <c r="K51" s="197"/>
      <c r="L51" s="197"/>
      <c r="M51" s="197"/>
      <c r="N51" s="212"/>
      <c r="O51" s="208"/>
      <c r="P51" s="208"/>
      <c r="Q51" s="208"/>
      <c r="R51" s="225"/>
      <c r="S51" s="226"/>
      <c r="T51" s="226"/>
      <c r="U51" s="226"/>
      <c r="V51" s="226"/>
      <c r="W51" s="226"/>
      <c r="X51" s="226"/>
      <c r="Y51" s="226"/>
      <c r="Z51" s="226"/>
      <c r="AA51" s="226"/>
      <c r="AB51" s="226"/>
      <c r="AC51" s="226"/>
      <c r="AD51" s="226"/>
      <c r="AE51" s="226"/>
      <c r="AF51" s="226"/>
      <c r="AG51" s="226"/>
      <c r="AH51" s="226"/>
      <c r="AI51" s="226"/>
      <c r="AJ51" s="226"/>
      <c r="AK51" s="226"/>
      <c r="AL51" s="226"/>
      <c r="AM51" s="226"/>
      <c r="AN51" s="226"/>
      <c r="AO51" s="226"/>
      <c r="AP51" s="226"/>
      <c r="AQ51" s="226"/>
      <c r="AR51" s="226"/>
      <c r="AS51" s="226"/>
      <c r="AT51" s="226"/>
      <c r="AU51" s="226"/>
      <c r="AV51" s="226"/>
      <c r="AW51" s="226"/>
      <c r="AX51" s="226"/>
      <c r="AY51" s="247"/>
      <c r="AZ51" s="208"/>
      <c r="BA51" s="208"/>
      <c r="BB51" s="208"/>
      <c r="BC51" s="208"/>
      <c r="BD51" s="208"/>
      <c r="BE51" s="208"/>
      <c r="BF51" s="208"/>
      <c r="BG51" s="208"/>
      <c r="BH51" s="208"/>
      <c r="BI51" s="208"/>
      <c r="BJ51" s="208"/>
      <c r="BK51" s="208"/>
      <c r="BL51" s="208"/>
      <c r="BM51" s="208"/>
      <c r="BN51" s="208"/>
      <c r="BO51" s="208"/>
      <c r="BP51" s="208"/>
      <c r="BQ51" s="208"/>
      <c r="BR51" s="208"/>
      <c r="BS51" s="208"/>
      <c r="BT51" s="208"/>
      <c r="BU51" s="208"/>
      <c r="BV51" s="208"/>
      <c r="BW51" s="208"/>
      <c r="BX51" s="208"/>
      <c r="BY51" s="202"/>
      <c r="BZ51" s="208"/>
      <c r="CA51" s="208"/>
      <c r="CB51" s="275"/>
      <c r="CD51" s="289"/>
    </row>
    <row r="52" s="174" customFormat="1" spans="2:82">
      <c r="B52" s="199"/>
      <c r="C52" s="196"/>
      <c r="D52" s="197"/>
      <c r="E52" s="197"/>
      <c r="F52" s="197"/>
      <c r="G52" s="197"/>
      <c r="H52" s="197"/>
      <c r="I52" s="197"/>
      <c r="J52" s="197"/>
      <c r="K52" s="197"/>
      <c r="L52" s="197"/>
      <c r="M52" s="197"/>
      <c r="N52" s="212"/>
      <c r="O52" s="208"/>
      <c r="P52" s="208"/>
      <c r="Q52" s="208"/>
      <c r="R52" s="225"/>
      <c r="S52" s="226"/>
      <c r="T52" s="226"/>
      <c r="U52" s="226"/>
      <c r="V52" s="226"/>
      <c r="W52" s="226"/>
      <c r="X52" s="226"/>
      <c r="Y52" s="226"/>
      <c r="Z52" s="226"/>
      <c r="AA52" s="226"/>
      <c r="AB52" s="226"/>
      <c r="AC52" s="226"/>
      <c r="AD52" s="226"/>
      <c r="AE52" s="226"/>
      <c r="AF52" s="226"/>
      <c r="AG52" s="226"/>
      <c r="AH52" s="226"/>
      <c r="AI52" s="226"/>
      <c r="AJ52" s="226"/>
      <c r="AK52" s="226"/>
      <c r="AL52" s="226"/>
      <c r="AM52" s="226"/>
      <c r="AN52" s="226"/>
      <c r="AO52" s="226"/>
      <c r="AP52" s="226"/>
      <c r="AQ52" s="226"/>
      <c r="AR52" s="226"/>
      <c r="AS52" s="226"/>
      <c r="AT52" s="226"/>
      <c r="AU52" s="226"/>
      <c r="AV52" s="226"/>
      <c r="AW52" s="226"/>
      <c r="AX52" s="226"/>
      <c r="AY52" s="247"/>
      <c r="AZ52" s="208"/>
      <c r="BA52" s="208"/>
      <c r="BB52" s="208"/>
      <c r="BC52" s="208"/>
      <c r="BD52" s="208"/>
      <c r="BE52" s="208"/>
      <c r="BF52" s="208"/>
      <c r="BG52" s="208"/>
      <c r="BH52" s="208"/>
      <c r="BI52" s="208"/>
      <c r="BJ52" s="208"/>
      <c r="BK52" s="208"/>
      <c r="BL52" s="208"/>
      <c r="BM52" s="208"/>
      <c r="BN52" s="208"/>
      <c r="BO52" s="208"/>
      <c r="BP52" s="208"/>
      <c r="BQ52" s="208"/>
      <c r="BR52" s="208"/>
      <c r="BS52" s="208"/>
      <c r="BT52" s="208"/>
      <c r="BU52" s="208"/>
      <c r="BV52" s="208"/>
      <c r="BW52" s="208"/>
      <c r="BX52" s="208"/>
      <c r="BY52" s="202"/>
      <c r="BZ52" s="208"/>
      <c r="CA52" s="208"/>
      <c r="CB52" s="275"/>
      <c r="CD52" s="289"/>
    </row>
    <row r="53" s="174" customFormat="1" ht="14.4" customHeight="1" spans="2:82">
      <c r="B53" s="199"/>
      <c r="C53" s="196"/>
      <c r="D53" s="197"/>
      <c r="E53" s="197"/>
      <c r="F53" s="197"/>
      <c r="G53" s="197"/>
      <c r="H53" s="197"/>
      <c r="I53" s="197"/>
      <c r="J53" s="197"/>
      <c r="K53" s="197"/>
      <c r="L53" s="197"/>
      <c r="M53" s="197"/>
      <c r="N53" s="212"/>
      <c r="O53" s="208"/>
      <c r="P53" s="208"/>
      <c r="Q53" s="208"/>
      <c r="R53" s="225"/>
      <c r="S53" s="226"/>
      <c r="T53" s="226"/>
      <c r="U53" s="226"/>
      <c r="V53" s="226"/>
      <c r="W53" s="226"/>
      <c r="X53" s="226"/>
      <c r="Y53" s="226"/>
      <c r="Z53" s="226"/>
      <c r="AA53" s="226"/>
      <c r="AB53" s="226"/>
      <c r="AC53" s="226"/>
      <c r="AD53" s="226"/>
      <c r="AE53" s="226"/>
      <c r="AF53" s="226"/>
      <c r="AG53" s="226"/>
      <c r="AH53" s="226"/>
      <c r="AI53" s="226"/>
      <c r="AJ53" s="226"/>
      <c r="AK53" s="226"/>
      <c r="AL53" s="226"/>
      <c r="AM53" s="226"/>
      <c r="AN53" s="226"/>
      <c r="AO53" s="226"/>
      <c r="AP53" s="226"/>
      <c r="AQ53" s="226"/>
      <c r="AR53" s="226"/>
      <c r="AS53" s="226"/>
      <c r="AT53" s="226"/>
      <c r="AU53" s="226"/>
      <c r="AV53" s="226"/>
      <c r="AW53" s="226"/>
      <c r="AX53" s="226"/>
      <c r="AY53" s="247"/>
      <c r="AZ53" s="208"/>
      <c r="BA53" s="208"/>
      <c r="BB53" s="208"/>
      <c r="BC53" s="208"/>
      <c r="BD53" s="208"/>
      <c r="BE53" s="208"/>
      <c r="BF53" s="208"/>
      <c r="BG53" s="208"/>
      <c r="BH53" s="208"/>
      <c r="BI53" s="208"/>
      <c r="BJ53" s="208"/>
      <c r="BK53" s="208"/>
      <c r="BL53" s="208"/>
      <c r="BM53" s="208"/>
      <c r="BN53" s="208"/>
      <c r="BO53" s="208"/>
      <c r="BP53" s="208"/>
      <c r="BQ53" s="208"/>
      <c r="BR53" s="208"/>
      <c r="BS53" s="208"/>
      <c r="BT53" s="208"/>
      <c r="BU53" s="208"/>
      <c r="BV53" s="208"/>
      <c r="BW53" s="208"/>
      <c r="BX53" s="208"/>
      <c r="BY53" s="202"/>
      <c r="BZ53" s="208"/>
      <c r="CA53" s="208"/>
      <c r="CB53" s="275"/>
      <c r="CD53" s="289"/>
    </row>
    <row r="54" s="174" customFormat="1" spans="2:82">
      <c r="B54" s="199"/>
      <c r="C54" s="196"/>
      <c r="D54" s="197"/>
      <c r="E54" s="197"/>
      <c r="F54" s="197"/>
      <c r="G54" s="197"/>
      <c r="H54" s="197"/>
      <c r="I54" s="197"/>
      <c r="J54" s="197"/>
      <c r="K54" s="197"/>
      <c r="L54" s="197"/>
      <c r="M54" s="197"/>
      <c r="N54" s="212"/>
      <c r="O54" s="208"/>
      <c r="P54" s="208"/>
      <c r="Q54" s="208"/>
      <c r="R54" s="225"/>
      <c r="S54" s="226"/>
      <c r="T54" s="226"/>
      <c r="U54" s="226"/>
      <c r="V54" s="226"/>
      <c r="W54" s="226"/>
      <c r="X54" s="226"/>
      <c r="Y54" s="226"/>
      <c r="Z54" s="226"/>
      <c r="AA54" s="226"/>
      <c r="AB54" s="226"/>
      <c r="AC54" s="226"/>
      <c r="AD54" s="226"/>
      <c r="AE54" s="226"/>
      <c r="AF54" s="226"/>
      <c r="AG54" s="226"/>
      <c r="AH54" s="226"/>
      <c r="AI54" s="226"/>
      <c r="AJ54" s="226"/>
      <c r="AK54" s="226"/>
      <c r="AL54" s="226"/>
      <c r="AM54" s="226"/>
      <c r="AN54" s="226"/>
      <c r="AO54" s="226"/>
      <c r="AP54" s="226"/>
      <c r="AQ54" s="226"/>
      <c r="AR54" s="226"/>
      <c r="AS54" s="226"/>
      <c r="AT54" s="226"/>
      <c r="AU54" s="226"/>
      <c r="AV54" s="226"/>
      <c r="AW54" s="226"/>
      <c r="AX54" s="226"/>
      <c r="AY54" s="247"/>
      <c r="AZ54" s="208"/>
      <c r="BA54" s="208"/>
      <c r="BB54" s="208"/>
      <c r="BC54" s="208"/>
      <c r="BD54" s="208"/>
      <c r="BE54" s="208"/>
      <c r="BF54" s="208"/>
      <c r="BG54" s="208"/>
      <c r="BH54" s="208"/>
      <c r="BI54" s="208"/>
      <c r="BJ54" s="208"/>
      <c r="BK54" s="208"/>
      <c r="BL54" s="208"/>
      <c r="BM54" s="208"/>
      <c r="BN54" s="208"/>
      <c r="BO54" s="208"/>
      <c r="BP54" s="208"/>
      <c r="BQ54" s="208"/>
      <c r="BR54" s="208"/>
      <c r="BS54" s="208"/>
      <c r="BT54" s="208"/>
      <c r="BU54" s="208"/>
      <c r="BV54" s="208"/>
      <c r="BW54" s="208"/>
      <c r="BX54" s="208"/>
      <c r="BY54" s="202"/>
      <c r="BZ54" s="208"/>
      <c r="CA54" s="208"/>
      <c r="CB54" s="275"/>
      <c r="CD54" s="289"/>
    </row>
    <row r="55" s="174" customFormat="1" ht="14.25" spans="2:82">
      <c r="B55" s="199"/>
      <c r="C55" s="200"/>
      <c r="D55" s="201"/>
      <c r="E55" s="201"/>
      <c r="F55" s="201"/>
      <c r="G55" s="201"/>
      <c r="H55" s="201"/>
      <c r="I55" s="201"/>
      <c r="J55" s="201"/>
      <c r="K55" s="201"/>
      <c r="L55" s="201"/>
      <c r="M55" s="201"/>
      <c r="N55" s="213"/>
      <c r="O55" s="208"/>
      <c r="P55" s="208"/>
      <c r="Q55" s="208"/>
      <c r="R55" s="227"/>
      <c r="S55" s="228"/>
      <c r="T55" s="228"/>
      <c r="U55" s="228"/>
      <c r="V55" s="228"/>
      <c r="W55" s="228"/>
      <c r="X55" s="228"/>
      <c r="Y55" s="228"/>
      <c r="Z55" s="228"/>
      <c r="AA55" s="228"/>
      <c r="AB55" s="228"/>
      <c r="AC55" s="228"/>
      <c r="AD55" s="228"/>
      <c r="AE55" s="228"/>
      <c r="AF55" s="228"/>
      <c r="AG55" s="228"/>
      <c r="AH55" s="228"/>
      <c r="AI55" s="228"/>
      <c r="AJ55" s="228"/>
      <c r="AK55" s="228"/>
      <c r="AL55" s="228"/>
      <c r="AM55" s="228"/>
      <c r="AN55" s="228"/>
      <c r="AO55" s="228"/>
      <c r="AP55" s="228"/>
      <c r="AQ55" s="228"/>
      <c r="AR55" s="228"/>
      <c r="AS55" s="228"/>
      <c r="AT55" s="228"/>
      <c r="AU55" s="228"/>
      <c r="AV55" s="228"/>
      <c r="AW55" s="228"/>
      <c r="AX55" s="228"/>
      <c r="AY55" s="248"/>
      <c r="AZ55" s="208"/>
      <c r="BA55" s="208"/>
      <c r="BB55" s="208"/>
      <c r="BC55" s="208"/>
      <c r="BD55" s="208"/>
      <c r="BE55" s="208"/>
      <c r="BF55" s="208"/>
      <c r="BG55" s="208"/>
      <c r="BH55" s="208"/>
      <c r="BI55" s="208"/>
      <c r="BJ55" s="208"/>
      <c r="BK55" s="208"/>
      <c r="BL55" s="208"/>
      <c r="BM55" s="208"/>
      <c r="BN55" s="208"/>
      <c r="BO55" s="208"/>
      <c r="BP55" s="208"/>
      <c r="BQ55" s="208"/>
      <c r="BR55" s="208"/>
      <c r="BS55" s="208"/>
      <c r="BT55" s="208"/>
      <c r="BU55" s="208"/>
      <c r="BV55" s="208"/>
      <c r="BW55" s="208"/>
      <c r="BX55" s="208"/>
      <c r="BY55" s="202"/>
      <c r="BZ55" s="208"/>
      <c r="CA55" s="208"/>
      <c r="CB55" s="275"/>
      <c r="CD55" s="289"/>
    </row>
    <row r="56" s="174" customFormat="1" ht="14.25" spans="2:80">
      <c r="B56" s="203"/>
      <c r="C56" s="204"/>
      <c r="D56" s="204"/>
      <c r="E56" s="204"/>
      <c r="F56" s="204"/>
      <c r="G56" s="204"/>
      <c r="H56" s="204"/>
      <c r="I56" s="204"/>
      <c r="J56" s="204"/>
      <c r="K56" s="204"/>
      <c r="L56" s="204"/>
      <c r="M56" s="204"/>
      <c r="N56" s="204"/>
      <c r="O56" s="204"/>
      <c r="P56" s="204"/>
      <c r="Q56" s="204"/>
      <c r="R56" s="204"/>
      <c r="S56" s="204"/>
      <c r="T56" s="204"/>
      <c r="U56" s="204"/>
      <c r="V56" s="204"/>
      <c r="W56" s="229"/>
      <c r="X56" s="229"/>
      <c r="Y56" s="229"/>
      <c r="Z56" s="231"/>
      <c r="AA56" s="231"/>
      <c r="AB56" s="231"/>
      <c r="AC56" s="231"/>
      <c r="AD56" s="231"/>
      <c r="AE56" s="231"/>
      <c r="AF56" s="231"/>
      <c r="AG56" s="231"/>
      <c r="AH56" s="231"/>
      <c r="AI56" s="231"/>
      <c r="AJ56" s="231"/>
      <c r="AK56" s="231"/>
      <c r="AL56" s="231"/>
      <c r="AM56" s="231"/>
      <c r="AN56" s="231"/>
      <c r="AO56" s="231"/>
      <c r="AP56" s="231"/>
      <c r="AQ56" s="231"/>
      <c r="AR56" s="231"/>
      <c r="AS56" s="229"/>
      <c r="AT56" s="229"/>
      <c r="AU56" s="229"/>
      <c r="AV56" s="229"/>
      <c r="AW56" s="229"/>
      <c r="AX56" s="229"/>
      <c r="AY56" s="229"/>
      <c r="AZ56" s="229"/>
      <c r="BA56" s="229"/>
      <c r="BB56" s="229"/>
      <c r="BC56" s="229"/>
      <c r="BD56" s="229"/>
      <c r="BE56" s="229"/>
      <c r="BF56" s="229"/>
      <c r="BG56" s="229"/>
      <c r="BH56" s="229"/>
      <c r="BI56" s="229"/>
      <c r="BJ56" s="229"/>
      <c r="BK56" s="229"/>
      <c r="BL56" s="229"/>
      <c r="BM56" s="229"/>
      <c r="BN56" s="229"/>
      <c r="BO56" s="229"/>
      <c r="BP56" s="229"/>
      <c r="BQ56" s="229"/>
      <c r="BR56" s="229"/>
      <c r="BS56" s="229"/>
      <c r="BT56" s="229"/>
      <c r="BU56" s="229"/>
      <c r="BV56" s="229"/>
      <c r="BW56" s="229"/>
      <c r="BX56" s="229"/>
      <c r="BY56" s="229"/>
      <c r="BZ56" s="229"/>
      <c r="CA56" s="229"/>
      <c r="CB56" s="284"/>
    </row>
    <row r="57" s="174" customFormat="1" ht="14.25" spans="2:44">
      <c r="B57" s="205"/>
      <c r="C57" s="189"/>
      <c r="D57" s="189"/>
      <c r="E57" s="189"/>
      <c r="F57" s="189"/>
      <c r="G57" s="189"/>
      <c r="H57" s="189"/>
      <c r="I57" s="189"/>
      <c r="X57" s="208"/>
      <c r="Y57" s="208"/>
      <c r="Z57" s="208"/>
      <c r="AA57" s="208"/>
      <c r="AB57" s="208"/>
      <c r="AC57" s="208"/>
      <c r="AD57" s="208"/>
      <c r="AE57" s="208"/>
      <c r="AF57" s="208"/>
      <c r="AG57" s="208"/>
      <c r="AH57" s="208"/>
      <c r="AI57" s="208"/>
      <c r="AJ57" s="208"/>
      <c r="AK57" s="208"/>
      <c r="AL57" s="208"/>
      <c r="AM57" s="208"/>
      <c r="AN57" s="208"/>
      <c r="AO57" s="208"/>
      <c r="AP57" s="208"/>
      <c r="AQ57" s="208"/>
      <c r="AR57" s="208"/>
    </row>
    <row r="58" s="174" customFormat="1" ht="18" customHeight="1" spans="2:80">
      <c r="B58" s="178" t="s">
        <v>26</v>
      </c>
      <c r="C58" s="179"/>
      <c r="D58" s="179"/>
      <c r="E58" s="179"/>
      <c r="F58" s="179"/>
      <c r="G58" s="179"/>
      <c r="H58" s="179"/>
      <c r="I58" s="179"/>
      <c r="J58" s="179"/>
      <c r="K58" s="179"/>
      <c r="L58" s="179"/>
      <c r="M58" s="179"/>
      <c r="N58" s="179"/>
      <c r="O58" s="179"/>
      <c r="P58" s="179"/>
      <c r="Q58" s="179"/>
      <c r="R58" s="179"/>
      <c r="S58" s="179"/>
      <c r="T58" s="179"/>
      <c r="U58" s="179"/>
      <c r="V58" s="179"/>
      <c r="W58" s="179"/>
      <c r="X58" s="179"/>
      <c r="Y58" s="179"/>
      <c r="Z58" s="179"/>
      <c r="AA58" s="179"/>
      <c r="AB58" s="179"/>
      <c r="AC58" s="179"/>
      <c r="AD58" s="179"/>
      <c r="AE58" s="179"/>
      <c r="AF58" s="179"/>
      <c r="AG58" s="179"/>
      <c r="AH58" s="179"/>
      <c r="AI58" s="179"/>
      <c r="AJ58" s="179"/>
      <c r="AK58" s="179"/>
      <c r="AL58" s="179"/>
      <c r="AM58" s="179"/>
      <c r="AN58" s="179"/>
      <c r="AO58" s="179"/>
      <c r="AP58" s="179"/>
      <c r="AQ58" s="179"/>
      <c r="AR58" s="179"/>
      <c r="AS58" s="179"/>
      <c r="AT58" s="179"/>
      <c r="AU58" s="179"/>
      <c r="AV58" s="179"/>
      <c r="AW58" s="179"/>
      <c r="AX58" s="179"/>
      <c r="AY58" s="179"/>
      <c r="AZ58" s="179"/>
      <c r="BA58" s="179"/>
      <c r="BB58" s="179"/>
      <c r="BC58" s="179"/>
      <c r="BD58" s="179"/>
      <c r="BE58" s="179"/>
      <c r="BF58" s="179"/>
      <c r="BG58" s="179"/>
      <c r="BH58" s="179"/>
      <c r="BI58" s="179"/>
      <c r="BJ58" s="179"/>
      <c r="BK58" s="179"/>
      <c r="BL58" s="179"/>
      <c r="BM58" s="179"/>
      <c r="BN58" s="179"/>
      <c r="BO58" s="179"/>
      <c r="BP58" s="179"/>
      <c r="BQ58" s="179"/>
      <c r="BR58" s="179"/>
      <c r="BS58" s="179"/>
      <c r="BT58" s="179"/>
      <c r="BU58" s="179"/>
      <c r="BV58" s="179"/>
      <c r="BW58" s="179"/>
      <c r="BX58" s="179"/>
      <c r="BY58" s="179"/>
      <c r="BZ58" s="179"/>
      <c r="CA58" s="179"/>
      <c r="CB58" s="271"/>
    </row>
    <row r="59" s="174" customFormat="1" ht="5.15" customHeight="1" spans="2:80">
      <c r="B59" s="206"/>
      <c r="C59" s="190"/>
      <c r="D59" s="190"/>
      <c r="E59" s="190"/>
      <c r="F59" s="190"/>
      <c r="G59" s="190"/>
      <c r="H59" s="190"/>
      <c r="I59" s="190"/>
      <c r="J59" s="208"/>
      <c r="K59" s="208"/>
      <c r="L59" s="208"/>
      <c r="M59" s="208"/>
      <c r="N59" s="208"/>
      <c r="O59" s="208"/>
      <c r="P59" s="208"/>
      <c r="Q59" s="208"/>
      <c r="R59" s="208"/>
      <c r="S59" s="208"/>
      <c r="T59" s="208"/>
      <c r="U59" s="208"/>
      <c r="V59" s="208"/>
      <c r="W59" s="208"/>
      <c r="X59" s="208"/>
      <c r="Y59" s="208"/>
      <c r="Z59" s="208"/>
      <c r="AA59" s="208"/>
      <c r="AB59" s="208"/>
      <c r="AC59" s="208"/>
      <c r="AD59" s="208"/>
      <c r="AE59" s="208"/>
      <c r="AF59" s="208"/>
      <c r="AG59" s="208"/>
      <c r="AH59" s="208"/>
      <c r="AI59" s="208"/>
      <c r="AJ59" s="208"/>
      <c r="AK59" s="208"/>
      <c r="AL59" s="208"/>
      <c r="AM59" s="208"/>
      <c r="AN59" s="208"/>
      <c r="AO59" s="208"/>
      <c r="AP59" s="208"/>
      <c r="AQ59" s="208"/>
      <c r="AR59" s="208"/>
      <c r="AS59" s="208"/>
      <c r="AT59" s="208"/>
      <c r="AU59" s="208"/>
      <c r="AV59" s="208"/>
      <c r="AW59" s="208"/>
      <c r="AX59" s="208"/>
      <c r="AY59" s="208"/>
      <c r="AZ59" s="208"/>
      <c r="BA59" s="208"/>
      <c r="BB59" s="208"/>
      <c r="BC59" s="208"/>
      <c r="BD59" s="208"/>
      <c r="BE59" s="208"/>
      <c r="BF59" s="208"/>
      <c r="BG59" s="208"/>
      <c r="BH59" s="208"/>
      <c r="BI59" s="208"/>
      <c r="BJ59" s="208"/>
      <c r="BK59" s="208"/>
      <c r="BL59" s="208"/>
      <c r="BM59" s="208"/>
      <c r="BN59" s="208"/>
      <c r="BO59" s="208"/>
      <c r="BP59" s="208"/>
      <c r="BQ59" s="208"/>
      <c r="BR59" s="208"/>
      <c r="BS59" s="208"/>
      <c r="BT59" s="208"/>
      <c r="BU59" s="208"/>
      <c r="BV59" s="208"/>
      <c r="BW59" s="208"/>
      <c r="BX59" s="208"/>
      <c r="BY59" s="208"/>
      <c r="BZ59" s="208"/>
      <c r="CA59" s="208"/>
      <c r="CB59" s="275"/>
    </row>
    <row r="60" s="174" customFormat="1" ht="14.25" spans="2:80">
      <c r="B60" s="207"/>
      <c r="C60" s="190"/>
      <c r="D60" s="190"/>
      <c r="E60" s="208"/>
      <c r="F60" s="209"/>
      <c r="G60" s="209"/>
      <c r="H60" s="209"/>
      <c r="I60" s="209"/>
      <c r="J60" s="209"/>
      <c r="K60" s="208"/>
      <c r="L60" s="208"/>
      <c r="M60" s="214" t="s">
        <v>27</v>
      </c>
      <c r="N60" s="214"/>
      <c r="O60" s="214"/>
      <c r="P60" s="214"/>
      <c r="Q60" s="214"/>
      <c r="R60" s="214"/>
      <c r="S60" s="214"/>
      <c r="T60" s="214"/>
      <c r="U60" s="214"/>
      <c r="V60" s="214"/>
      <c r="W60" s="214"/>
      <c r="X60" s="214"/>
      <c r="Y60" s="214"/>
      <c r="Z60" s="214"/>
      <c r="AA60" s="214"/>
      <c r="AB60" s="214"/>
      <c r="AC60" s="214"/>
      <c r="AD60" s="214"/>
      <c r="AE60" s="214"/>
      <c r="AF60" s="214"/>
      <c r="AG60" s="214"/>
      <c r="AH60" s="214"/>
      <c r="AI60" s="214"/>
      <c r="AJ60" s="214"/>
      <c r="AK60" s="214"/>
      <c r="AL60" s="214"/>
      <c r="AM60" s="214"/>
      <c r="AN60" s="214"/>
      <c r="AO60" s="214"/>
      <c r="AP60" s="214"/>
      <c r="AQ60" s="214"/>
      <c r="AR60" s="214"/>
      <c r="AS60" s="214"/>
      <c r="AU60" s="214"/>
      <c r="AV60" s="214"/>
      <c r="AW60" s="214"/>
      <c r="AX60" s="214" t="s">
        <v>28</v>
      </c>
      <c r="AY60" s="214"/>
      <c r="AZ60" s="214"/>
      <c r="BA60" s="214"/>
      <c r="BB60" s="214"/>
      <c r="BC60" s="208"/>
      <c r="BD60" s="208"/>
      <c r="BE60" s="208"/>
      <c r="BF60" s="208"/>
      <c r="BG60" s="256"/>
      <c r="BH60" s="208"/>
      <c r="BI60" s="256"/>
      <c r="BJ60" s="256"/>
      <c r="BK60" s="256"/>
      <c r="BL60" s="256"/>
      <c r="BM60" s="256"/>
      <c r="BN60" s="256"/>
      <c r="BO60" s="256"/>
      <c r="BP60" s="256"/>
      <c r="BQ60" s="256"/>
      <c r="BR60" s="256"/>
      <c r="BS60" s="256"/>
      <c r="BT60" s="256"/>
      <c r="BU60" s="256"/>
      <c r="BV60" s="256"/>
      <c r="BW60" s="256"/>
      <c r="BX60" s="256"/>
      <c r="BY60" s="256"/>
      <c r="BZ60" s="256"/>
      <c r="CA60" s="256"/>
      <c r="CB60" s="285"/>
    </row>
    <row r="61" s="174" customFormat="1" ht="5.15" customHeight="1" spans="2:80">
      <c r="B61" s="206"/>
      <c r="C61" s="190"/>
      <c r="D61" s="190"/>
      <c r="E61" s="208"/>
      <c r="F61" s="210"/>
      <c r="G61" s="210"/>
      <c r="H61" s="210"/>
      <c r="I61" s="210"/>
      <c r="J61" s="210"/>
      <c r="K61" s="210"/>
      <c r="L61" s="210"/>
      <c r="M61" s="210"/>
      <c r="N61" s="210"/>
      <c r="O61" s="210"/>
      <c r="P61" s="208"/>
      <c r="Q61" s="208"/>
      <c r="R61" s="208"/>
      <c r="S61" s="208"/>
      <c r="T61" s="208"/>
      <c r="U61" s="208"/>
      <c r="V61" s="208"/>
      <c r="W61" s="208"/>
      <c r="X61" s="208"/>
      <c r="Y61" s="208"/>
      <c r="Z61" s="208"/>
      <c r="AA61" s="208"/>
      <c r="AB61" s="208"/>
      <c r="AC61" s="208"/>
      <c r="AD61" s="208"/>
      <c r="AE61" s="208"/>
      <c r="AF61" s="208"/>
      <c r="AG61" s="208"/>
      <c r="AH61" s="208"/>
      <c r="AI61" s="208"/>
      <c r="AJ61" s="208"/>
      <c r="AK61" s="208"/>
      <c r="AL61" s="208"/>
      <c r="AM61" s="208"/>
      <c r="AN61" s="208"/>
      <c r="AO61" s="208"/>
      <c r="AP61" s="208"/>
      <c r="AQ61" s="208"/>
      <c r="AR61" s="208"/>
      <c r="AS61" s="208"/>
      <c r="AT61" s="208"/>
      <c r="AU61" s="208"/>
      <c r="AV61" s="208"/>
      <c r="AW61" s="208"/>
      <c r="AX61" s="208"/>
      <c r="AY61" s="208"/>
      <c r="AZ61" s="208"/>
      <c r="BA61" s="208"/>
      <c r="BB61" s="208"/>
      <c r="BC61" s="208"/>
      <c r="BD61" s="208"/>
      <c r="BE61" s="208"/>
      <c r="BF61" s="208"/>
      <c r="BG61" s="208"/>
      <c r="BH61" s="208"/>
      <c r="BI61" s="208"/>
      <c r="BJ61" s="208"/>
      <c r="BK61" s="208"/>
      <c r="BL61" s="208"/>
      <c r="BM61" s="208"/>
      <c r="BN61" s="208"/>
      <c r="BO61" s="208"/>
      <c r="BP61" s="208"/>
      <c r="BQ61" s="208"/>
      <c r="BR61" s="208"/>
      <c r="BS61" s="208"/>
      <c r="BT61" s="208"/>
      <c r="BU61" s="208"/>
      <c r="BV61" s="208"/>
      <c r="BW61" s="208"/>
      <c r="BX61" s="208"/>
      <c r="BY61" s="208"/>
      <c r="BZ61" s="208"/>
      <c r="CA61" s="208"/>
      <c r="CB61" s="275"/>
    </row>
    <row r="62" s="174" customFormat="1" ht="14.4" customHeight="1" spans="2:80">
      <c r="B62" s="206"/>
      <c r="C62" s="190"/>
      <c r="D62" s="190"/>
      <c r="E62" s="208"/>
      <c r="F62" s="208"/>
      <c r="G62" s="208"/>
      <c r="H62" s="208"/>
      <c r="I62" s="208"/>
      <c r="J62" s="208"/>
      <c r="K62" s="208"/>
      <c r="L62" s="208"/>
      <c r="M62" s="215" t="s">
        <v>29</v>
      </c>
      <c r="N62" s="215"/>
      <c r="O62" s="215"/>
      <c r="P62" s="215"/>
      <c r="Q62" s="215"/>
      <c r="R62" s="215"/>
      <c r="S62" s="215"/>
      <c r="T62" s="215"/>
      <c r="U62" s="215"/>
      <c r="V62" s="215"/>
      <c r="W62" s="215"/>
      <c r="X62" s="215"/>
      <c r="Y62" s="215"/>
      <c r="Z62" s="215"/>
      <c r="AA62" s="215"/>
      <c r="AB62" s="215"/>
      <c r="AC62" s="215"/>
      <c r="AD62" s="215"/>
      <c r="AE62" s="215"/>
      <c r="AF62" s="215"/>
      <c r="AG62" s="215"/>
      <c r="AH62" s="215"/>
      <c r="AI62" s="215"/>
      <c r="AJ62" s="215"/>
      <c r="AK62" s="215"/>
      <c r="AL62" s="215"/>
      <c r="AM62" s="215"/>
      <c r="AN62" s="215"/>
      <c r="AO62" s="215"/>
      <c r="AP62" s="215"/>
      <c r="AQ62" s="215"/>
      <c r="AR62" s="215"/>
      <c r="AS62" s="215"/>
      <c r="AT62" s="215"/>
      <c r="AU62" s="215"/>
      <c r="AV62" s="232"/>
      <c r="AW62" s="232"/>
      <c r="AX62" s="232"/>
      <c r="AY62" s="215" t="s">
        <v>30</v>
      </c>
      <c r="AZ62" s="215"/>
      <c r="BA62" s="215"/>
      <c r="BB62" s="215"/>
      <c r="BC62" s="215"/>
      <c r="BD62" s="215"/>
      <c r="BE62" s="215"/>
      <c r="BF62" s="215"/>
      <c r="BG62" s="215"/>
      <c r="BH62" s="215"/>
      <c r="BI62" s="215"/>
      <c r="BJ62" s="215"/>
      <c r="BK62" s="215"/>
      <c r="BL62" s="215"/>
      <c r="BM62" s="215"/>
      <c r="BN62" s="215"/>
      <c r="BO62" s="215"/>
      <c r="BP62" s="215"/>
      <c r="BQ62" s="215"/>
      <c r="BR62" s="215"/>
      <c r="BS62" s="215"/>
      <c r="BT62" s="215"/>
      <c r="BU62" s="215"/>
      <c r="BV62" s="215"/>
      <c r="BW62" s="215"/>
      <c r="BX62" s="215"/>
      <c r="BY62" s="215"/>
      <c r="BZ62" s="215"/>
      <c r="CA62" s="215"/>
      <c r="CB62" s="286"/>
    </row>
    <row r="63" s="174" customFormat="1" ht="14.4" customHeight="1" spans="2:80">
      <c r="B63" s="206"/>
      <c r="C63" s="190"/>
      <c r="D63" s="190"/>
      <c r="E63" s="208"/>
      <c r="F63" s="208"/>
      <c r="G63" s="208"/>
      <c r="H63" s="208"/>
      <c r="I63" s="208"/>
      <c r="J63" s="208"/>
      <c r="K63" s="208"/>
      <c r="L63" s="208"/>
      <c r="M63" s="215"/>
      <c r="N63" s="215"/>
      <c r="O63" s="215"/>
      <c r="P63" s="215"/>
      <c r="Q63" s="215"/>
      <c r="R63" s="215"/>
      <c r="S63" s="215"/>
      <c r="T63" s="215"/>
      <c r="U63" s="215"/>
      <c r="V63" s="215"/>
      <c r="W63" s="215"/>
      <c r="X63" s="215"/>
      <c r="Y63" s="215"/>
      <c r="Z63" s="215"/>
      <c r="AA63" s="215"/>
      <c r="AB63" s="215"/>
      <c r="AC63" s="215"/>
      <c r="AD63" s="215"/>
      <c r="AE63" s="215"/>
      <c r="AF63" s="215"/>
      <c r="AG63" s="215"/>
      <c r="AH63" s="215"/>
      <c r="AI63" s="215"/>
      <c r="AJ63" s="215"/>
      <c r="AK63" s="215"/>
      <c r="AL63" s="215"/>
      <c r="AM63" s="215"/>
      <c r="AN63" s="215"/>
      <c r="AO63" s="215"/>
      <c r="AP63" s="215"/>
      <c r="AQ63" s="215"/>
      <c r="AR63" s="215"/>
      <c r="AS63" s="215"/>
      <c r="AT63" s="215"/>
      <c r="AU63" s="215"/>
      <c r="AV63" s="232"/>
      <c r="AW63" s="232"/>
      <c r="AX63" s="232"/>
      <c r="AY63" s="215"/>
      <c r="AZ63" s="215"/>
      <c r="BA63" s="215"/>
      <c r="BB63" s="215"/>
      <c r="BC63" s="215"/>
      <c r="BD63" s="215"/>
      <c r="BE63" s="215"/>
      <c r="BF63" s="215"/>
      <c r="BG63" s="215"/>
      <c r="BH63" s="215"/>
      <c r="BI63" s="215"/>
      <c r="BJ63" s="215"/>
      <c r="BK63" s="215"/>
      <c r="BL63" s="215"/>
      <c r="BM63" s="215"/>
      <c r="BN63" s="215"/>
      <c r="BO63" s="215"/>
      <c r="BP63" s="215"/>
      <c r="BQ63" s="215"/>
      <c r="BR63" s="215"/>
      <c r="BS63" s="215"/>
      <c r="BT63" s="215"/>
      <c r="BU63" s="215"/>
      <c r="BV63" s="215"/>
      <c r="BW63" s="215"/>
      <c r="BX63" s="215"/>
      <c r="BY63" s="215"/>
      <c r="BZ63" s="215"/>
      <c r="CA63" s="215"/>
      <c r="CB63" s="286"/>
    </row>
    <row r="64" s="174" customFormat="1" ht="14.4" customHeight="1" spans="2:80">
      <c r="B64" s="206"/>
      <c r="C64" s="190"/>
      <c r="D64" s="190"/>
      <c r="E64" s="208"/>
      <c r="F64" s="208"/>
      <c r="G64" s="208"/>
      <c r="H64" s="208"/>
      <c r="I64" s="208"/>
      <c r="J64" s="208"/>
      <c r="K64" s="208"/>
      <c r="L64" s="208"/>
      <c r="M64" s="215"/>
      <c r="N64" s="215"/>
      <c r="O64" s="215"/>
      <c r="P64" s="215"/>
      <c r="Q64" s="215"/>
      <c r="R64" s="215"/>
      <c r="S64" s="215"/>
      <c r="T64" s="215"/>
      <c r="U64" s="215"/>
      <c r="V64" s="215"/>
      <c r="W64" s="215"/>
      <c r="X64" s="215"/>
      <c r="Y64" s="215"/>
      <c r="Z64" s="215"/>
      <c r="AA64" s="215"/>
      <c r="AB64" s="215"/>
      <c r="AC64" s="215"/>
      <c r="AD64" s="215"/>
      <c r="AE64" s="215"/>
      <c r="AF64" s="215"/>
      <c r="AG64" s="215"/>
      <c r="AH64" s="215"/>
      <c r="AI64" s="215"/>
      <c r="AJ64" s="215"/>
      <c r="AK64" s="215"/>
      <c r="AL64" s="215"/>
      <c r="AM64" s="215"/>
      <c r="AN64" s="215"/>
      <c r="AO64" s="215"/>
      <c r="AP64" s="215"/>
      <c r="AQ64" s="215"/>
      <c r="AR64" s="215"/>
      <c r="AS64" s="215"/>
      <c r="AT64" s="215"/>
      <c r="AU64" s="215"/>
      <c r="AV64" s="232"/>
      <c r="AW64" s="232"/>
      <c r="AX64" s="232"/>
      <c r="AY64" s="215"/>
      <c r="AZ64" s="215"/>
      <c r="BA64" s="215"/>
      <c r="BB64" s="215"/>
      <c r="BC64" s="215"/>
      <c r="BD64" s="215"/>
      <c r="BE64" s="215"/>
      <c r="BF64" s="215"/>
      <c r="BG64" s="215"/>
      <c r="BH64" s="215"/>
      <c r="BI64" s="215"/>
      <c r="BJ64" s="215"/>
      <c r="BK64" s="215"/>
      <c r="BL64" s="215"/>
      <c r="BM64" s="215"/>
      <c r="BN64" s="215"/>
      <c r="BO64" s="215"/>
      <c r="BP64" s="215"/>
      <c r="BQ64" s="215"/>
      <c r="BR64" s="215"/>
      <c r="BS64" s="215"/>
      <c r="BT64" s="215"/>
      <c r="BU64" s="215"/>
      <c r="BV64" s="215"/>
      <c r="BW64" s="215"/>
      <c r="BX64" s="215"/>
      <c r="BY64" s="215"/>
      <c r="BZ64" s="215"/>
      <c r="CA64" s="215"/>
      <c r="CB64" s="286"/>
    </row>
    <row r="65" s="174" customFormat="1" spans="2:80">
      <c r="B65" s="206"/>
      <c r="C65" s="190"/>
      <c r="D65" s="190"/>
      <c r="E65" s="208"/>
      <c r="F65" s="208"/>
      <c r="G65" s="208"/>
      <c r="H65" s="208"/>
      <c r="I65" s="208"/>
      <c r="J65" s="208"/>
      <c r="K65" s="208"/>
      <c r="L65" s="208"/>
      <c r="M65" s="215"/>
      <c r="N65" s="215"/>
      <c r="O65" s="215"/>
      <c r="P65" s="215"/>
      <c r="Q65" s="215"/>
      <c r="R65" s="215"/>
      <c r="S65" s="215"/>
      <c r="T65" s="215"/>
      <c r="U65" s="215"/>
      <c r="V65" s="215"/>
      <c r="W65" s="215"/>
      <c r="X65" s="215"/>
      <c r="Y65" s="215"/>
      <c r="Z65" s="215"/>
      <c r="AA65" s="215"/>
      <c r="AB65" s="215"/>
      <c r="AC65" s="215"/>
      <c r="AD65" s="215"/>
      <c r="AE65" s="215"/>
      <c r="AF65" s="215"/>
      <c r="AG65" s="215"/>
      <c r="AH65" s="215"/>
      <c r="AI65" s="215"/>
      <c r="AJ65" s="215"/>
      <c r="AK65" s="215"/>
      <c r="AL65" s="215"/>
      <c r="AM65" s="215"/>
      <c r="AN65" s="215"/>
      <c r="AO65" s="215"/>
      <c r="AP65" s="215"/>
      <c r="AQ65" s="215"/>
      <c r="AR65" s="215"/>
      <c r="AS65" s="215"/>
      <c r="AT65" s="215"/>
      <c r="AU65" s="215"/>
      <c r="AV65" s="232"/>
      <c r="AW65" s="232"/>
      <c r="AX65" s="232"/>
      <c r="AY65" s="215"/>
      <c r="AZ65" s="215"/>
      <c r="BA65" s="215"/>
      <c r="BB65" s="215"/>
      <c r="BC65" s="215"/>
      <c r="BD65" s="215"/>
      <c r="BE65" s="215"/>
      <c r="BF65" s="215"/>
      <c r="BG65" s="215"/>
      <c r="BH65" s="215"/>
      <c r="BI65" s="215"/>
      <c r="BJ65" s="215"/>
      <c r="BK65" s="215"/>
      <c r="BL65" s="215"/>
      <c r="BM65" s="215"/>
      <c r="BN65" s="215"/>
      <c r="BO65" s="215"/>
      <c r="BP65" s="215"/>
      <c r="BQ65" s="215"/>
      <c r="BR65" s="215"/>
      <c r="BS65" s="215"/>
      <c r="BT65" s="215"/>
      <c r="BU65" s="215"/>
      <c r="BV65" s="215"/>
      <c r="BW65" s="215"/>
      <c r="BX65" s="215"/>
      <c r="BY65" s="215"/>
      <c r="BZ65" s="215"/>
      <c r="CA65" s="215"/>
      <c r="CB65" s="286"/>
    </row>
    <row r="66" s="174" customFormat="1" spans="2:80">
      <c r="B66" s="206"/>
      <c r="C66" s="190"/>
      <c r="D66" s="190"/>
      <c r="E66" s="208"/>
      <c r="F66" s="290"/>
      <c r="G66" s="208"/>
      <c r="H66" s="208"/>
      <c r="I66" s="208"/>
      <c r="J66" s="208"/>
      <c r="K66" s="208"/>
      <c r="L66" s="208"/>
      <c r="M66" s="215"/>
      <c r="N66" s="215"/>
      <c r="O66" s="215"/>
      <c r="P66" s="215"/>
      <c r="Q66" s="215"/>
      <c r="R66" s="215"/>
      <c r="S66" s="215"/>
      <c r="T66" s="215"/>
      <c r="U66" s="215"/>
      <c r="V66" s="215"/>
      <c r="W66" s="215"/>
      <c r="X66" s="215"/>
      <c r="Y66" s="215"/>
      <c r="Z66" s="215"/>
      <c r="AA66" s="215"/>
      <c r="AB66" s="215"/>
      <c r="AC66" s="215"/>
      <c r="AD66" s="215"/>
      <c r="AE66" s="215"/>
      <c r="AF66" s="215"/>
      <c r="AG66" s="215"/>
      <c r="AH66" s="215"/>
      <c r="AI66" s="215"/>
      <c r="AJ66" s="215"/>
      <c r="AK66" s="215"/>
      <c r="AL66" s="215"/>
      <c r="AM66" s="215"/>
      <c r="AN66" s="215"/>
      <c r="AO66" s="215"/>
      <c r="AP66" s="215"/>
      <c r="AQ66" s="215"/>
      <c r="AR66" s="215"/>
      <c r="AS66" s="215"/>
      <c r="AT66" s="215"/>
      <c r="AU66" s="215"/>
      <c r="AV66" s="232"/>
      <c r="AW66" s="232"/>
      <c r="AX66" s="232"/>
      <c r="AY66" s="215"/>
      <c r="AZ66" s="215"/>
      <c r="BA66" s="215"/>
      <c r="BB66" s="215"/>
      <c r="BC66" s="215"/>
      <c r="BD66" s="215"/>
      <c r="BE66" s="215"/>
      <c r="BF66" s="215"/>
      <c r="BG66" s="215"/>
      <c r="BH66" s="215"/>
      <c r="BI66" s="215"/>
      <c r="BJ66" s="215"/>
      <c r="BK66" s="215"/>
      <c r="BL66" s="215"/>
      <c r="BM66" s="215"/>
      <c r="BN66" s="215"/>
      <c r="BO66" s="215"/>
      <c r="BP66" s="215"/>
      <c r="BQ66" s="215"/>
      <c r="BR66" s="215"/>
      <c r="BS66" s="215"/>
      <c r="BT66" s="215"/>
      <c r="BU66" s="215"/>
      <c r="BV66" s="215"/>
      <c r="BW66" s="215"/>
      <c r="BX66" s="215"/>
      <c r="BY66" s="215"/>
      <c r="BZ66" s="215"/>
      <c r="CA66" s="215"/>
      <c r="CB66" s="286"/>
    </row>
    <row r="67" s="174" customFormat="1" spans="2:80">
      <c r="B67" s="206"/>
      <c r="C67" s="190"/>
      <c r="D67" s="190"/>
      <c r="E67" s="208"/>
      <c r="F67" s="208"/>
      <c r="G67" s="208"/>
      <c r="H67" s="208"/>
      <c r="I67" s="208"/>
      <c r="J67" s="208"/>
      <c r="K67" s="208"/>
      <c r="L67" s="208"/>
      <c r="M67" s="215"/>
      <c r="N67" s="215"/>
      <c r="O67" s="215"/>
      <c r="P67" s="215"/>
      <c r="Q67" s="215"/>
      <c r="R67" s="215"/>
      <c r="S67" s="215"/>
      <c r="T67" s="215"/>
      <c r="U67" s="215"/>
      <c r="V67" s="215"/>
      <c r="W67" s="215"/>
      <c r="X67" s="215"/>
      <c r="Y67" s="215"/>
      <c r="Z67" s="215"/>
      <c r="AA67" s="215"/>
      <c r="AB67" s="215"/>
      <c r="AC67" s="215"/>
      <c r="AD67" s="215"/>
      <c r="AE67" s="215"/>
      <c r="AF67" s="215"/>
      <c r="AG67" s="215"/>
      <c r="AH67" s="215"/>
      <c r="AI67" s="215"/>
      <c r="AJ67" s="215"/>
      <c r="AK67" s="215"/>
      <c r="AL67" s="215"/>
      <c r="AM67" s="215"/>
      <c r="AN67" s="215"/>
      <c r="AO67" s="215"/>
      <c r="AP67" s="215"/>
      <c r="AQ67" s="215"/>
      <c r="AR67" s="215"/>
      <c r="AS67" s="215"/>
      <c r="AT67" s="215"/>
      <c r="AU67" s="215"/>
      <c r="AV67" s="232"/>
      <c r="AW67" s="232"/>
      <c r="AX67" s="232"/>
      <c r="AY67" s="215"/>
      <c r="AZ67" s="215"/>
      <c r="BA67" s="215"/>
      <c r="BB67" s="215"/>
      <c r="BC67" s="215"/>
      <c r="BD67" s="215"/>
      <c r="BE67" s="215"/>
      <c r="BF67" s="215"/>
      <c r="BG67" s="215"/>
      <c r="BH67" s="215"/>
      <c r="BI67" s="215"/>
      <c r="BJ67" s="215"/>
      <c r="BK67" s="215"/>
      <c r="BL67" s="215"/>
      <c r="BM67" s="215"/>
      <c r="BN67" s="215"/>
      <c r="BO67" s="215"/>
      <c r="BP67" s="215"/>
      <c r="BQ67" s="215"/>
      <c r="BR67" s="215"/>
      <c r="BS67" s="215"/>
      <c r="BT67" s="215"/>
      <c r="BU67" s="215"/>
      <c r="BV67" s="215"/>
      <c r="BW67" s="215"/>
      <c r="BX67" s="215"/>
      <c r="BY67" s="215"/>
      <c r="BZ67" s="215"/>
      <c r="CA67" s="215"/>
      <c r="CB67" s="286"/>
    </row>
    <row r="68" s="174" customFormat="1" spans="2:80">
      <c r="B68" s="206"/>
      <c r="C68" s="190"/>
      <c r="D68" s="190"/>
      <c r="E68" s="208"/>
      <c r="F68" s="208"/>
      <c r="G68" s="208"/>
      <c r="H68" s="208"/>
      <c r="I68" s="208"/>
      <c r="J68" s="208"/>
      <c r="K68" s="208"/>
      <c r="L68" s="208"/>
      <c r="M68" s="215"/>
      <c r="N68" s="215"/>
      <c r="O68" s="215"/>
      <c r="P68" s="215"/>
      <c r="Q68" s="215"/>
      <c r="R68" s="215"/>
      <c r="S68" s="215"/>
      <c r="T68" s="215"/>
      <c r="U68" s="215"/>
      <c r="V68" s="215"/>
      <c r="W68" s="215"/>
      <c r="X68" s="215"/>
      <c r="Y68" s="215"/>
      <c r="Z68" s="215"/>
      <c r="AA68" s="215"/>
      <c r="AB68" s="215"/>
      <c r="AC68" s="215"/>
      <c r="AD68" s="215"/>
      <c r="AE68" s="215"/>
      <c r="AF68" s="215"/>
      <c r="AG68" s="215"/>
      <c r="AH68" s="215"/>
      <c r="AI68" s="215"/>
      <c r="AJ68" s="215"/>
      <c r="AK68" s="215"/>
      <c r="AL68" s="215"/>
      <c r="AM68" s="215"/>
      <c r="AN68" s="215"/>
      <c r="AO68" s="215"/>
      <c r="AP68" s="215"/>
      <c r="AQ68" s="215"/>
      <c r="AR68" s="215"/>
      <c r="AS68" s="215"/>
      <c r="AT68" s="215"/>
      <c r="AU68" s="215"/>
      <c r="AV68" s="232"/>
      <c r="AW68" s="232"/>
      <c r="AX68" s="232"/>
      <c r="AY68" s="215"/>
      <c r="AZ68" s="215"/>
      <c r="BA68" s="215"/>
      <c r="BB68" s="215"/>
      <c r="BC68" s="215"/>
      <c r="BD68" s="215"/>
      <c r="BE68" s="215"/>
      <c r="BF68" s="215"/>
      <c r="BG68" s="215"/>
      <c r="BH68" s="215"/>
      <c r="BI68" s="215"/>
      <c r="BJ68" s="215"/>
      <c r="BK68" s="215"/>
      <c r="BL68" s="215"/>
      <c r="BM68" s="215"/>
      <c r="BN68" s="215"/>
      <c r="BO68" s="215"/>
      <c r="BP68" s="215"/>
      <c r="BQ68" s="215"/>
      <c r="BR68" s="215"/>
      <c r="BS68" s="215"/>
      <c r="BT68" s="215"/>
      <c r="BU68" s="215"/>
      <c r="BV68" s="215"/>
      <c r="BW68" s="215"/>
      <c r="BX68" s="215"/>
      <c r="BY68" s="215"/>
      <c r="BZ68" s="215"/>
      <c r="CA68" s="215"/>
      <c r="CB68" s="286"/>
    </row>
    <row r="69" s="174" customFormat="1" spans="2:80">
      <c r="B69" s="206"/>
      <c r="C69" s="190"/>
      <c r="D69" s="190"/>
      <c r="E69" s="208"/>
      <c r="F69" s="208"/>
      <c r="G69" s="208"/>
      <c r="H69" s="208"/>
      <c r="I69" s="208"/>
      <c r="J69" s="208"/>
      <c r="K69" s="208"/>
      <c r="L69" s="208"/>
      <c r="M69" s="215"/>
      <c r="N69" s="215"/>
      <c r="O69" s="215"/>
      <c r="P69" s="215"/>
      <c r="Q69" s="215"/>
      <c r="R69" s="215"/>
      <c r="S69" s="215"/>
      <c r="T69" s="215"/>
      <c r="U69" s="215"/>
      <c r="V69" s="215"/>
      <c r="W69" s="215"/>
      <c r="X69" s="215"/>
      <c r="Y69" s="215"/>
      <c r="Z69" s="215"/>
      <c r="AA69" s="215"/>
      <c r="AB69" s="215"/>
      <c r="AC69" s="215"/>
      <c r="AD69" s="215"/>
      <c r="AE69" s="215"/>
      <c r="AF69" s="215"/>
      <c r="AG69" s="215"/>
      <c r="AH69" s="215"/>
      <c r="AI69" s="215"/>
      <c r="AJ69" s="215"/>
      <c r="AK69" s="215"/>
      <c r="AL69" s="215"/>
      <c r="AM69" s="215"/>
      <c r="AN69" s="215"/>
      <c r="AO69" s="215"/>
      <c r="AP69" s="215"/>
      <c r="AQ69" s="215"/>
      <c r="AR69" s="215"/>
      <c r="AS69" s="215"/>
      <c r="AT69" s="215"/>
      <c r="AU69" s="215"/>
      <c r="AV69" s="232"/>
      <c r="AW69" s="232"/>
      <c r="AX69" s="232"/>
      <c r="AY69" s="215"/>
      <c r="AZ69" s="215"/>
      <c r="BA69" s="215"/>
      <c r="BB69" s="215"/>
      <c r="BC69" s="215"/>
      <c r="BD69" s="215"/>
      <c r="BE69" s="215"/>
      <c r="BF69" s="215"/>
      <c r="BG69" s="215"/>
      <c r="BH69" s="215"/>
      <c r="BI69" s="215"/>
      <c r="BJ69" s="215"/>
      <c r="BK69" s="215"/>
      <c r="BL69" s="215"/>
      <c r="BM69" s="215"/>
      <c r="BN69" s="215"/>
      <c r="BO69" s="215"/>
      <c r="BP69" s="215"/>
      <c r="BQ69" s="215"/>
      <c r="BR69" s="215"/>
      <c r="BS69" s="215"/>
      <c r="BT69" s="215"/>
      <c r="BU69" s="215"/>
      <c r="BV69" s="215"/>
      <c r="BW69" s="215"/>
      <c r="BX69" s="215"/>
      <c r="BY69" s="215"/>
      <c r="BZ69" s="215"/>
      <c r="CA69" s="215"/>
      <c r="CB69" s="286"/>
    </row>
    <row r="70" s="174" customFormat="1" spans="2:80">
      <c r="B70" s="206"/>
      <c r="C70" s="190"/>
      <c r="D70" s="190"/>
      <c r="E70" s="208"/>
      <c r="F70" s="208"/>
      <c r="G70" s="208"/>
      <c r="H70" s="208"/>
      <c r="I70" s="208"/>
      <c r="J70" s="208"/>
      <c r="K70" s="208"/>
      <c r="L70" s="208"/>
      <c r="M70" s="215"/>
      <c r="N70" s="215"/>
      <c r="O70" s="215"/>
      <c r="P70" s="215"/>
      <c r="Q70" s="215"/>
      <c r="R70" s="215"/>
      <c r="S70" s="215"/>
      <c r="T70" s="215"/>
      <c r="U70" s="215"/>
      <c r="V70" s="215"/>
      <c r="W70" s="215"/>
      <c r="X70" s="215"/>
      <c r="Y70" s="215"/>
      <c r="Z70" s="215"/>
      <c r="AA70" s="215"/>
      <c r="AB70" s="215"/>
      <c r="AC70" s="215"/>
      <c r="AD70" s="215"/>
      <c r="AE70" s="215"/>
      <c r="AF70" s="215"/>
      <c r="AG70" s="215"/>
      <c r="AH70" s="215"/>
      <c r="AI70" s="215"/>
      <c r="AJ70" s="215"/>
      <c r="AK70" s="215"/>
      <c r="AL70" s="215"/>
      <c r="AM70" s="215"/>
      <c r="AN70" s="215"/>
      <c r="AO70" s="215"/>
      <c r="AP70" s="215"/>
      <c r="AQ70" s="215"/>
      <c r="AR70" s="215"/>
      <c r="AS70" s="215"/>
      <c r="AT70" s="215"/>
      <c r="AU70" s="215"/>
      <c r="AV70" s="232"/>
      <c r="AW70" s="232"/>
      <c r="AX70" s="232"/>
      <c r="AY70" s="215"/>
      <c r="AZ70" s="215"/>
      <c r="BA70" s="215"/>
      <c r="BB70" s="215"/>
      <c r="BC70" s="215"/>
      <c r="BD70" s="215"/>
      <c r="BE70" s="215"/>
      <c r="BF70" s="215"/>
      <c r="BG70" s="215"/>
      <c r="BH70" s="215"/>
      <c r="BI70" s="215"/>
      <c r="BJ70" s="215"/>
      <c r="BK70" s="215"/>
      <c r="BL70" s="215"/>
      <c r="BM70" s="215"/>
      <c r="BN70" s="215"/>
      <c r="BO70" s="215"/>
      <c r="BP70" s="215"/>
      <c r="BQ70" s="215"/>
      <c r="BR70" s="215"/>
      <c r="BS70" s="215"/>
      <c r="BT70" s="215"/>
      <c r="BU70" s="215"/>
      <c r="BV70" s="215"/>
      <c r="BW70" s="215"/>
      <c r="BX70" s="215"/>
      <c r="BY70" s="215"/>
      <c r="BZ70" s="215"/>
      <c r="CA70" s="215"/>
      <c r="CB70" s="286"/>
    </row>
    <row r="71" s="174" customFormat="1" spans="2:80">
      <c r="B71" s="206"/>
      <c r="C71" s="190"/>
      <c r="D71" s="190"/>
      <c r="E71" s="208"/>
      <c r="F71" s="208"/>
      <c r="G71" s="208"/>
      <c r="H71" s="208"/>
      <c r="I71" s="208"/>
      <c r="J71" s="208"/>
      <c r="K71" s="208"/>
      <c r="L71" s="208"/>
      <c r="M71" s="215"/>
      <c r="N71" s="215"/>
      <c r="O71" s="215"/>
      <c r="P71" s="215"/>
      <c r="Q71" s="215"/>
      <c r="R71" s="215"/>
      <c r="S71" s="215"/>
      <c r="T71" s="215"/>
      <c r="U71" s="215"/>
      <c r="V71" s="215"/>
      <c r="W71" s="215"/>
      <c r="X71" s="215"/>
      <c r="Y71" s="215"/>
      <c r="Z71" s="215"/>
      <c r="AA71" s="215"/>
      <c r="AB71" s="215"/>
      <c r="AC71" s="215"/>
      <c r="AD71" s="215"/>
      <c r="AE71" s="215"/>
      <c r="AF71" s="215"/>
      <c r="AG71" s="215"/>
      <c r="AH71" s="215"/>
      <c r="AI71" s="215"/>
      <c r="AJ71" s="215"/>
      <c r="AK71" s="215"/>
      <c r="AL71" s="215"/>
      <c r="AM71" s="215"/>
      <c r="AN71" s="215"/>
      <c r="AO71" s="215"/>
      <c r="AP71" s="215"/>
      <c r="AQ71" s="215"/>
      <c r="AR71" s="215"/>
      <c r="AS71" s="215"/>
      <c r="AT71" s="215"/>
      <c r="AU71" s="215"/>
      <c r="AV71" s="232"/>
      <c r="AW71" s="232"/>
      <c r="AX71" s="232"/>
      <c r="AY71" s="215"/>
      <c r="AZ71" s="215"/>
      <c r="BA71" s="215"/>
      <c r="BB71" s="215"/>
      <c r="BC71" s="215"/>
      <c r="BD71" s="215"/>
      <c r="BE71" s="215"/>
      <c r="BF71" s="215"/>
      <c r="BG71" s="215"/>
      <c r="BH71" s="215"/>
      <c r="BI71" s="215"/>
      <c r="BJ71" s="215"/>
      <c r="BK71" s="215"/>
      <c r="BL71" s="215"/>
      <c r="BM71" s="215"/>
      <c r="BN71" s="215"/>
      <c r="BO71" s="215"/>
      <c r="BP71" s="215"/>
      <c r="BQ71" s="215"/>
      <c r="BR71" s="215"/>
      <c r="BS71" s="215"/>
      <c r="BT71" s="215"/>
      <c r="BU71" s="215"/>
      <c r="BV71" s="215"/>
      <c r="BW71" s="215"/>
      <c r="BX71" s="215"/>
      <c r="BY71" s="215"/>
      <c r="BZ71" s="215"/>
      <c r="CA71" s="215"/>
      <c r="CB71" s="286"/>
    </row>
    <row r="72" s="174" customFormat="1" spans="2:80">
      <c r="B72" s="206"/>
      <c r="C72" s="190"/>
      <c r="D72" s="190"/>
      <c r="E72" s="208"/>
      <c r="F72" s="208"/>
      <c r="G72" s="208"/>
      <c r="H72" s="208"/>
      <c r="I72" s="208"/>
      <c r="J72" s="208"/>
      <c r="K72" s="208"/>
      <c r="L72" s="208"/>
      <c r="M72" s="215"/>
      <c r="N72" s="215"/>
      <c r="O72" s="215"/>
      <c r="P72" s="215"/>
      <c r="Q72" s="215"/>
      <c r="R72" s="215"/>
      <c r="S72" s="215"/>
      <c r="T72" s="215"/>
      <c r="U72" s="215"/>
      <c r="V72" s="215"/>
      <c r="W72" s="215"/>
      <c r="X72" s="215"/>
      <c r="Y72" s="215"/>
      <c r="Z72" s="215"/>
      <c r="AA72" s="215"/>
      <c r="AB72" s="215"/>
      <c r="AC72" s="215"/>
      <c r="AD72" s="215"/>
      <c r="AE72" s="215"/>
      <c r="AF72" s="215"/>
      <c r="AG72" s="215"/>
      <c r="AH72" s="215"/>
      <c r="AI72" s="215"/>
      <c r="AJ72" s="215"/>
      <c r="AK72" s="215"/>
      <c r="AL72" s="215"/>
      <c r="AM72" s="215"/>
      <c r="AN72" s="215"/>
      <c r="AO72" s="215"/>
      <c r="AP72" s="215"/>
      <c r="AQ72" s="215"/>
      <c r="AR72" s="215"/>
      <c r="AS72" s="215"/>
      <c r="AT72" s="215"/>
      <c r="AU72" s="215"/>
      <c r="AV72" s="232"/>
      <c r="AW72" s="232"/>
      <c r="AX72" s="232"/>
      <c r="AY72" s="215"/>
      <c r="AZ72" s="215"/>
      <c r="BA72" s="215"/>
      <c r="BB72" s="215"/>
      <c r="BC72" s="215"/>
      <c r="BD72" s="215"/>
      <c r="BE72" s="215"/>
      <c r="BF72" s="215"/>
      <c r="BG72" s="215"/>
      <c r="BH72" s="215"/>
      <c r="BI72" s="215"/>
      <c r="BJ72" s="215"/>
      <c r="BK72" s="215"/>
      <c r="BL72" s="215"/>
      <c r="BM72" s="215"/>
      <c r="BN72" s="215"/>
      <c r="BO72" s="215"/>
      <c r="BP72" s="215"/>
      <c r="BQ72" s="215"/>
      <c r="BR72" s="215"/>
      <c r="BS72" s="215"/>
      <c r="BT72" s="215"/>
      <c r="BU72" s="215"/>
      <c r="BV72" s="215"/>
      <c r="BW72" s="215"/>
      <c r="BX72" s="215"/>
      <c r="BY72" s="215"/>
      <c r="BZ72" s="215"/>
      <c r="CA72" s="215"/>
      <c r="CB72" s="286"/>
    </row>
    <row r="73" s="174" customFormat="1" ht="14.25" spans="2:80">
      <c r="B73" s="183"/>
      <c r="C73" s="291"/>
      <c r="D73" s="291"/>
      <c r="E73" s="229"/>
      <c r="F73" s="229"/>
      <c r="G73" s="229"/>
      <c r="H73" s="229"/>
      <c r="I73" s="229"/>
      <c r="J73" s="229"/>
      <c r="K73" s="229"/>
      <c r="L73" s="229"/>
      <c r="M73" s="184"/>
      <c r="N73" s="184"/>
      <c r="O73" s="184"/>
      <c r="P73" s="184"/>
      <c r="Q73" s="184"/>
      <c r="R73" s="184"/>
      <c r="S73" s="184"/>
      <c r="T73" s="184"/>
      <c r="U73" s="184"/>
      <c r="V73" s="184"/>
      <c r="W73" s="184"/>
      <c r="X73" s="184"/>
      <c r="Y73" s="184"/>
      <c r="Z73" s="184"/>
      <c r="AA73" s="184"/>
      <c r="AB73" s="184"/>
      <c r="AC73" s="184"/>
      <c r="AD73" s="184"/>
      <c r="AE73" s="184"/>
      <c r="AF73" s="184"/>
      <c r="AG73" s="184"/>
      <c r="AH73" s="184"/>
      <c r="AI73" s="184"/>
      <c r="AJ73" s="184"/>
      <c r="AK73" s="184"/>
      <c r="AL73" s="184"/>
      <c r="AM73" s="184"/>
      <c r="AN73" s="184"/>
      <c r="AO73" s="184"/>
      <c r="AP73" s="184"/>
      <c r="AQ73" s="184"/>
      <c r="AR73" s="184"/>
      <c r="AS73" s="184"/>
      <c r="AT73" s="184"/>
      <c r="AU73" s="184"/>
      <c r="AV73" s="309"/>
      <c r="AW73" s="309"/>
      <c r="AX73" s="309"/>
      <c r="AY73" s="184"/>
      <c r="AZ73" s="184"/>
      <c r="BA73" s="184"/>
      <c r="BB73" s="184"/>
      <c r="BC73" s="184"/>
      <c r="BD73" s="184"/>
      <c r="BE73" s="184"/>
      <c r="BF73" s="184"/>
      <c r="BG73" s="184"/>
      <c r="BH73" s="184"/>
      <c r="BI73" s="184"/>
      <c r="BJ73" s="184"/>
      <c r="BK73" s="184"/>
      <c r="BL73" s="184"/>
      <c r="BM73" s="184"/>
      <c r="BN73" s="184"/>
      <c r="BO73" s="184"/>
      <c r="BP73" s="184"/>
      <c r="BQ73" s="184"/>
      <c r="BR73" s="184"/>
      <c r="BS73" s="184"/>
      <c r="BT73" s="184"/>
      <c r="BU73" s="184"/>
      <c r="BV73" s="184"/>
      <c r="BW73" s="184"/>
      <c r="BX73" s="184"/>
      <c r="BY73" s="184"/>
      <c r="BZ73" s="184"/>
      <c r="CA73" s="184"/>
      <c r="CB73" s="310"/>
    </row>
    <row r="74" s="174" customFormat="1" ht="14.25" spans="2:13">
      <c r="B74" s="205"/>
      <c r="C74" s="189"/>
      <c r="D74" s="189"/>
      <c r="E74" s="189"/>
      <c r="F74" s="189"/>
      <c r="G74" s="189"/>
      <c r="H74" s="189"/>
      <c r="I74" s="189"/>
      <c r="M74" s="174" t="s">
        <v>31</v>
      </c>
    </row>
    <row r="75" s="174" customFormat="1" ht="18" customHeight="1" spans="2:80">
      <c r="B75" s="178" t="s">
        <v>32</v>
      </c>
      <c r="C75" s="179"/>
      <c r="D75" s="179"/>
      <c r="E75" s="179"/>
      <c r="F75" s="179"/>
      <c r="G75" s="179"/>
      <c r="H75" s="179"/>
      <c r="I75" s="179"/>
      <c r="J75" s="179"/>
      <c r="K75" s="179"/>
      <c r="L75" s="179"/>
      <c r="M75" s="179"/>
      <c r="N75" s="179"/>
      <c r="O75" s="179"/>
      <c r="P75" s="179"/>
      <c r="Q75" s="179"/>
      <c r="R75" s="179"/>
      <c r="S75" s="179"/>
      <c r="T75" s="179"/>
      <c r="U75" s="179"/>
      <c r="V75" s="179"/>
      <c r="W75" s="179"/>
      <c r="X75" s="179"/>
      <c r="Y75" s="179"/>
      <c r="Z75" s="179"/>
      <c r="AA75" s="179"/>
      <c r="AB75" s="179"/>
      <c r="AC75" s="179"/>
      <c r="AD75" s="179"/>
      <c r="AE75" s="179"/>
      <c r="AF75" s="179"/>
      <c r="AG75" s="179"/>
      <c r="AH75" s="179"/>
      <c r="AI75" s="179"/>
      <c r="AJ75" s="179"/>
      <c r="AK75" s="179"/>
      <c r="AL75" s="179"/>
      <c r="AM75" s="179"/>
      <c r="AN75" s="179"/>
      <c r="AO75" s="179"/>
      <c r="AP75" s="179"/>
      <c r="AQ75" s="179"/>
      <c r="AR75" s="179"/>
      <c r="AS75" s="179"/>
      <c r="AT75" s="179"/>
      <c r="AU75" s="179"/>
      <c r="AV75" s="179"/>
      <c r="AW75" s="179"/>
      <c r="AX75" s="179"/>
      <c r="AY75" s="179"/>
      <c r="AZ75" s="179"/>
      <c r="BA75" s="179"/>
      <c r="BB75" s="179"/>
      <c r="BC75" s="179"/>
      <c r="BD75" s="179"/>
      <c r="BE75" s="179"/>
      <c r="BF75" s="179"/>
      <c r="BG75" s="179"/>
      <c r="BH75" s="179"/>
      <c r="BI75" s="179"/>
      <c r="BJ75" s="179"/>
      <c r="BK75" s="179"/>
      <c r="BL75" s="179"/>
      <c r="BM75" s="179"/>
      <c r="BN75" s="179"/>
      <c r="BO75" s="179"/>
      <c r="BP75" s="179"/>
      <c r="BQ75" s="179"/>
      <c r="BR75" s="179"/>
      <c r="BS75" s="179"/>
      <c r="BT75" s="179"/>
      <c r="BU75" s="179"/>
      <c r="BV75" s="179"/>
      <c r="BW75" s="179"/>
      <c r="BX75" s="179"/>
      <c r="BY75" s="179"/>
      <c r="BZ75" s="179"/>
      <c r="CA75" s="179"/>
      <c r="CB75" s="271"/>
    </row>
    <row r="76" s="174" customFormat="1" ht="5.15" customHeight="1" spans="2:80">
      <c r="B76" s="206"/>
      <c r="C76" s="190"/>
      <c r="D76" s="190"/>
      <c r="E76" s="190"/>
      <c r="F76" s="190"/>
      <c r="G76" s="190"/>
      <c r="H76" s="190"/>
      <c r="I76" s="190"/>
      <c r="J76" s="208"/>
      <c r="K76" s="208"/>
      <c r="L76" s="208"/>
      <c r="M76" s="208"/>
      <c r="N76" s="208"/>
      <c r="O76" s="208"/>
      <c r="P76" s="208"/>
      <c r="Q76" s="208"/>
      <c r="R76" s="208"/>
      <c r="S76" s="208"/>
      <c r="T76" s="208"/>
      <c r="U76" s="208"/>
      <c r="V76" s="208"/>
      <c r="W76" s="208"/>
      <c r="X76" s="208"/>
      <c r="Y76" s="208"/>
      <c r="Z76" s="208"/>
      <c r="AA76" s="208"/>
      <c r="AB76" s="208"/>
      <c r="AC76" s="208"/>
      <c r="AD76" s="208"/>
      <c r="AE76" s="208"/>
      <c r="AF76" s="208"/>
      <c r="AG76" s="208"/>
      <c r="AH76" s="208"/>
      <c r="AI76" s="208"/>
      <c r="AJ76" s="208"/>
      <c r="AK76" s="208"/>
      <c r="AL76" s="208"/>
      <c r="AM76" s="208"/>
      <c r="AN76" s="208"/>
      <c r="AO76" s="208"/>
      <c r="AP76" s="208"/>
      <c r="AQ76" s="208"/>
      <c r="AR76" s="208"/>
      <c r="AS76" s="208"/>
      <c r="AT76" s="208"/>
      <c r="AU76" s="208"/>
      <c r="AV76" s="208"/>
      <c r="AW76" s="208"/>
      <c r="AX76" s="208"/>
      <c r="AY76" s="208"/>
      <c r="AZ76" s="208"/>
      <c r="BA76" s="208"/>
      <c r="BB76" s="208"/>
      <c r="BC76" s="208"/>
      <c r="BD76" s="208"/>
      <c r="BE76" s="208"/>
      <c r="BF76" s="208"/>
      <c r="BG76" s="208"/>
      <c r="BH76" s="208"/>
      <c r="BI76" s="208"/>
      <c r="BJ76" s="208"/>
      <c r="BK76" s="208"/>
      <c r="BL76" s="208"/>
      <c r="BM76" s="208"/>
      <c r="BN76" s="208"/>
      <c r="BO76" s="208"/>
      <c r="BP76" s="208"/>
      <c r="BQ76" s="208"/>
      <c r="BR76" s="208"/>
      <c r="BS76" s="208"/>
      <c r="BT76" s="208"/>
      <c r="BU76" s="208"/>
      <c r="BV76" s="208"/>
      <c r="BW76" s="208"/>
      <c r="BX76" s="208"/>
      <c r="BY76" s="208"/>
      <c r="BZ76" s="208"/>
      <c r="CA76" s="208"/>
      <c r="CB76" s="275"/>
    </row>
    <row r="77" s="174" customFormat="1" ht="14.4" customHeight="1" spans="2:80">
      <c r="B77" s="292" t="s">
        <v>33</v>
      </c>
      <c r="C77" s="293"/>
      <c r="D77" s="293"/>
      <c r="E77" s="293"/>
      <c r="F77" s="293"/>
      <c r="G77" s="293"/>
      <c r="H77" s="293"/>
      <c r="I77" s="293"/>
      <c r="J77" s="293"/>
      <c r="K77" s="293"/>
      <c r="L77" s="293"/>
      <c r="M77" s="293"/>
      <c r="N77" s="293"/>
      <c r="O77" s="293"/>
      <c r="P77" s="293"/>
      <c r="Q77" s="293"/>
      <c r="R77" s="293"/>
      <c r="S77" s="293"/>
      <c r="T77" s="293"/>
      <c r="U77" s="293"/>
      <c r="V77" s="293"/>
      <c r="W77" s="293"/>
      <c r="X77" s="214"/>
      <c r="Y77" s="293" t="s">
        <v>34</v>
      </c>
      <c r="Z77" s="293"/>
      <c r="AA77" s="293"/>
      <c r="AB77" s="293"/>
      <c r="AC77" s="293"/>
      <c r="AD77" s="293"/>
      <c r="AE77" s="293"/>
      <c r="AF77" s="293"/>
      <c r="AG77" s="293"/>
      <c r="AH77" s="293"/>
      <c r="AI77" s="293"/>
      <c r="AJ77" s="293"/>
      <c r="AK77" s="293"/>
      <c r="AL77" s="293"/>
      <c r="AM77" s="293"/>
      <c r="AN77" s="293"/>
      <c r="AO77" s="293"/>
      <c r="AP77" s="293"/>
      <c r="AQ77" s="293"/>
      <c r="AR77" s="214"/>
      <c r="AS77" s="293" t="s">
        <v>35</v>
      </c>
      <c r="AT77" s="293"/>
      <c r="AU77" s="293"/>
      <c r="AV77" s="293"/>
      <c r="AW77" s="293"/>
      <c r="AX77" s="293"/>
      <c r="AY77" s="293"/>
      <c r="AZ77" s="293"/>
      <c r="BA77" s="293"/>
      <c r="BB77" s="293"/>
      <c r="BC77" s="293"/>
      <c r="BD77" s="293"/>
      <c r="BE77" s="293"/>
      <c r="BF77" s="293"/>
      <c r="BG77" s="293"/>
      <c r="BH77" s="293"/>
      <c r="BI77" s="293"/>
      <c r="BJ77" s="214"/>
      <c r="BK77" s="293" t="s">
        <v>36</v>
      </c>
      <c r="BL77" s="293"/>
      <c r="BM77" s="293"/>
      <c r="BN77" s="293"/>
      <c r="BO77" s="293"/>
      <c r="BP77" s="293"/>
      <c r="BQ77" s="293"/>
      <c r="BR77" s="293"/>
      <c r="BS77" s="293"/>
      <c r="BT77" s="293"/>
      <c r="BU77" s="293"/>
      <c r="BV77" s="293"/>
      <c r="BW77" s="293"/>
      <c r="BX77" s="293"/>
      <c r="BY77" s="293"/>
      <c r="BZ77" s="293"/>
      <c r="CA77" s="293"/>
      <c r="CB77" s="311"/>
    </row>
    <row r="78" s="174" customFormat="1" ht="15" customHeight="1" spans="2:80">
      <c r="B78" s="294" t="s">
        <v>37</v>
      </c>
      <c r="C78" s="295"/>
      <c r="D78" s="295"/>
      <c r="E78" s="295"/>
      <c r="F78" s="295"/>
      <c r="G78" s="295"/>
      <c r="H78" s="295"/>
      <c r="I78" s="295"/>
      <c r="J78" s="295"/>
      <c r="K78" s="295"/>
      <c r="L78" s="295"/>
      <c r="M78" s="295"/>
      <c r="N78" s="295"/>
      <c r="O78" s="295"/>
      <c r="P78" s="295"/>
      <c r="Q78" s="295"/>
      <c r="R78" s="295"/>
      <c r="S78" s="295"/>
      <c r="T78" s="295"/>
      <c r="U78" s="295"/>
      <c r="V78" s="295"/>
      <c r="W78" s="295"/>
      <c r="X78" s="307"/>
      <c r="Y78" s="308" t="s">
        <v>38</v>
      </c>
      <c r="Z78" s="308"/>
      <c r="AA78" s="308"/>
      <c r="AB78" s="308"/>
      <c r="AC78" s="308"/>
      <c r="AD78" s="308"/>
      <c r="AE78" s="308"/>
      <c r="AF78" s="308"/>
      <c r="AG78" s="308"/>
      <c r="AH78" s="308"/>
      <c r="AI78" s="308"/>
      <c r="AJ78" s="308"/>
      <c r="AK78" s="308"/>
      <c r="AL78" s="308"/>
      <c r="AM78" s="308"/>
      <c r="AN78" s="308"/>
      <c r="AO78" s="308"/>
      <c r="AP78" s="308"/>
      <c r="AQ78" s="308"/>
      <c r="AR78" s="182"/>
      <c r="AS78" s="308" t="s">
        <v>39</v>
      </c>
      <c r="AT78" s="308"/>
      <c r="AU78" s="308"/>
      <c r="AV78" s="308"/>
      <c r="AW78" s="308"/>
      <c r="AX78" s="308"/>
      <c r="AY78" s="308"/>
      <c r="AZ78" s="308"/>
      <c r="BA78" s="308"/>
      <c r="BB78" s="308"/>
      <c r="BC78" s="308"/>
      <c r="BD78" s="308"/>
      <c r="BE78" s="308"/>
      <c r="BF78" s="308"/>
      <c r="BG78" s="308"/>
      <c r="BH78" s="308"/>
      <c r="BI78" s="308"/>
      <c r="BJ78" s="307"/>
      <c r="BK78" s="295" t="s">
        <v>40</v>
      </c>
      <c r="BL78" s="295"/>
      <c r="BM78" s="295"/>
      <c r="BN78" s="295"/>
      <c r="BO78" s="295"/>
      <c r="BP78" s="295"/>
      <c r="BQ78" s="295"/>
      <c r="BR78" s="295"/>
      <c r="BS78" s="295"/>
      <c r="BT78" s="295"/>
      <c r="BU78" s="295"/>
      <c r="BV78" s="295"/>
      <c r="BW78" s="295"/>
      <c r="BX78" s="295"/>
      <c r="BY78" s="295"/>
      <c r="BZ78" s="295"/>
      <c r="CA78" s="295"/>
      <c r="CB78" s="312"/>
    </row>
    <row r="79" s="174" customFormat="1" ht="15" customHeight="1" spans="2:80">
      <c r="B79" s="294" t="s">
        <v>41</v>
      </c>
      <c r="C79" s="295"/>
      <c r="D79" s="295"/>
      <c r="E79" s="295"/>
      <c r="F79" s="295"/>
      <c r="G79" s="295"/>
      <c r="H79" s="295"/>
      <c r="I79" s="295"/>
      <c r="J79" s="295"/>
      <c r="K79" s="295"/>
      <c r="L79" s="295"/>
      <c r="M79" s="295"/>
      <c r="N79" s="295"/>
      <c r="O79" s="295"/>
      <c r="P79" s="295"/>
      <c r="Q79" s="295"/>
      <c r="R79" s="295"/>
      <c r="S79" s="295"/>
      <c r="T79" s="295"/>
      <c r="U79" s="295"/>
      <c r="V79" s="295"/>
      <c r="W79" s="295"/>
      <c r="X79" s="307"/>
      <c r="Y79" s="308" t="s">
        <v>42</v>
      </c>
      <c r="Z79" s="308"/>
      <c r="AA79" s="308"/>
      <c r="AB79" s="308"/>
      <c r="AC79" s="308"/>
      <c r="AD79" s="308"/>
      <c r="AE79" s="308"/>
      <c r="AF79" s="308"/>
      <c r="AG79" s="308"/>
      <c r="AH79" s="308"/>
      <c r="AI79" s="308"/>
      <c r="AJ79" s="308"/>
      <c r="AK79" s="308"/>
      <c r="AL79" s="308"/>
      <c r="AM79" s="308"/>
      <c r="AN79" s="308"/>
      <c r="AO79" s="308"/>
      <c r="AP79" s="308"/>
      <c r="AQ79" s="308"/>
      <c r="AR79" s="182"/>
      <c r="AS79" s="308" t="s">
        <v>43</v>
      </c>
      <c r="AT79" s="308"/>
      <c r="AU79" s="308"/>
      <c r="AV79" s="308"/>
      <c r="AW79" s="308"/>
      <c r="AX79" s="308"/>
      <c r="AY79" s="308"/>
      <c r="AZ79" s="308"/>
      <c r="BA79" s="308"/>
      <c r="BB79" s="308"/>
      <c r="BC79" s="308"/>
      <c r="BD79" s="308"/>
      <c r="BE79" s="308"/>
      <c r="BF79" s="308"/>
      <c r="BG79" s="308"/>
      <c r="BH79" s="308"/>
      <c r="BI79" s="308"/>
      <c r="BJ79" s="307"/>
      <c r="BK79" s="295" t="s">
        <v>44</v>
      </c>
      <c r="BL79" s="295"/>
      <c r="BM79" s="295"/>
      <c r="BN79" s="295"/>
      <c r="BO79" s="295"/>
      <c r="BP79" s="295"/>
      <c r="BQ79" s="295"/>
      <c r="BR79" s="295"/>
      <c r="BS79" s="295"/>
      <c r="BT79" s="295"/>
      <c r="BU79" s="295"/>
      <c r="BV79" s="295"/>
      <c r="BW79" s="295"/>
      <c r="BX79" s="295"/>
      <c r="BY79" s="295"/>
      <c r="BZ79" s="295"/>
      <c r="CA79" s="295"/>
      <c r="CB79" s="312"/>
    </row>
    <row r="80" s="174" customFormat="1" spans="2:80">
      <c r="B80" s="206"/>
      <c r="C80" s="215"/>
      <c r="D80" s="190"/>
      <c r="E80" s="190"/>
      <c r="F80" s="190"/>
      <c r="G80" s="190"/>
      <c r="H80" s="190"/>
      <c r="I80" s="190"/>
      <c r="J80" s="208"/>
      <c r="K80" s="208"/>
      <c r="L80" s="208"/>
      <c r="M80" s="208"/>
      <c r="N80" s="208"/>
      <c r="O80" s="208"/>
      <c r="P80" s="208"/>
      <c r="Q80" s="208"/>
      <c r="R80" s="208"/>
      <c r="S80" s="208"/>
      <c r="T80" s="208"/>
      <c r="U80" s="208"/>
      <c r="V80" s="208"/>
      <c r="W80" s="208"/>
      <c r="X80" s="208"/>
      <c r="Y80" s="208"/>
      <c r="Z80" s="208"/>
      <c r="AA80" s="208"/>
      <c r="AB80" s="208"/>
      <c r="AC80" s="208"/>
      <c r="AD80" s="208"/>
      <c r="AE80" s="208"/>
      <c r="AF80" s="208"/>
      <c r="AG80" s="208"/>
      <c r="AH80" s="208"/>
      <c r="AI80" s="208"/>
      <c r="AJ80" s="208"/>
      <c r="AK80" s="208"/>
      <c r="AL80" s="208"/>
      <c r="AM80" s="208"/>
      <c r="AN80" s="208"/>
      <c r="AO80" s="208"/>
      <c r="AP80" s="208"/>
      <c r="AQ80" s="208"/>
      <c r="AR80" s="208"/>
      <c r="AS80" s="208"/>
      <c r="AT80" s="208"/>
      <c r="AU80" s="208"/>
      <c r="AV80" s="208"/>
      <c r="AW80" s="208"/>
      <c r="AX80" s="208"/>
      <c r="AY80" s="208"/>
      <c r="AZ80" s="208"/>
      <c r="BA80" s="208"/>
      <c r="BB80" s="208"/>
      <c r="BC80" s="208"/>
      <c r="BD80" s="208"/>
      <c r="BE80" s="208"/>
      <c r="BF80" s="208"/>
      <c r="BG80" s="208"/>
      <c r="BH80" s="208"/>
      <c r="BI80" s="208"/>
      <c r="BJ80" s="208"/>
      <c r="BK80" s="208"/>
      <c r="BL80" s="208"/>
      <c r="BM80" s="208"/>
      <c r="BN80" s="208"/>
      <c r="BO80" s="208"/>
      <c r="BP80" s="208"/>
      <c r="BQ80" s="208"/>
      <c r="BR80" s="208"/>
      <c r="BS80" s="208"/>
      <c r="BT80" s="208"/>
      <c r="BU80" s="208"/>
      <c r="BV80" s="208"/>
      <c r="BW80" s="208"/>
      <c r="BX80" s="208"/>
      <c r="BY80" s="208"/>
      <c r="BZ80" s="208"/>
      <c r="CA80" s="208"/>
      <c r="CB80" s="275"/>
    </row>
    <row r="81" s="174" customFormat="1" spans="2:80">
      <c r="B81" s="206"/>
      <c r="C81" s="215"/>
      <c r="D81" s="190"/>
      <c r="E81" s="190"/>
      <c r="F81" s="190"/>
      <c r="G81" s="190"/>
      <c r="H81" s="190"/>
      <c r="I81" s="190"/>
      <c r="J81" s="208"/>
      <c r="K81" s="208"/>
      <c r="L81" s="208"/>
      <c r="M81" s="208"/>
      <c r="N81" s="208"/>
      <c r="O81" s="208"/>
      <c r="P81" s="208"/>
      <c r="Q81" s="208"/>
      <c r="R81" s="208"/>
      <c r="S81" s="208"/>
      <c r="T81" s="208"/>
      <c r="U81" s="208"/>
      <c r="V81" s="208"/>
      <c r="W81" s="208"/>
      <c r="X81" s="208"/>
      <c r="Y81" s="208"/>
      <c r="Z81" s="208"/>
      <c r="AA81" s="208"/>
      <c r="AB81" s="208"/>
      <c r="AC81" s="208"/>
      <c r="AD81" s="208"/>
      <c r="AE81" s="208"/>
      <c r="AF81" s="208"/>
      <c r="AG81" s="208"/>
      <c r="AH81" s="208"/>
      <c r="AI81" s="208"/>
      <c r="AJ81" s="208"/>
      <c r="AK81" s="208"/>
      <c r="AL81" s="208"/>
      <c r="AM81" s="208"/>
      <c r="AN81" s="208"/>
      <c r="AO81" s="208"/>
      <c r="AP81" s="208"/>
      <c r="AQ81" s="208"/>
      <c r="AR81" s="208"/>
      <c r="AS81" s="208"/>
      <c r="AT81" s="208"/>
      <c r="AU81" s="208"/>
      <c r="AV81" s="208"/>
      <c r="AW81" s="208"/>
      <c r="AX81" s="208"/>
      <c r="AY81" s="208"/>
      <c r="AZ81" s="208"/>
      <c r="BA81" s="208"/>
      <c r="BB81" s="208"/>
      <c r="BC81" s="208"/>
      <c r="BD81" s="208"/>
      <c r="BE81" s="208"/>
      <c r="BF81" s="208"/>
      <c r="BG81" s="208"/>
      <c r="BH81" s="208"/>
      <c r="BI81" s="208"/>
      <c r="BJ81" s="208"/>
      <c r="BK81" s="208"/>
      <c r="BL81" s="208"/>
      <c r="BM81" s="208"/>
      <c r="BN81" s="208"/>
      <c r="BO81" s="208"/>
      <c r="BP81" s="208"/>
      <c r="BQ81" s="208"/>
      <c r="BR81" s="208"/>
      <c r="BS81" s="208"/>
      <c r="BT81" s="208"/>
      <c r="BU81" s="208"/>
      <c r="BV81" s="208"/>
      <c r="BW81" s="208"/>
      <c r="BX81" s="208"/>
      <c r="BY81" s="208"/>
      <c r="BZ81" s="208"/>
      <c r="CA81" s="208"/>
      <c r="CB81" s="275"/>
    </row>
    <row r="82" s="174" customFormat="1" spans="2:80">
      <c r="B82" s="206"/>
      <c r="C82" s="215"/>
      <c r="D82" s="190"/>
      <c r="E82" s="190"/>
      <c r="F82" s="190"/>
      <c r="G82" s="190"/>
      <c r="H82" s="190"/>
      <c r="I82" s="190"/>
      <c r="J82" s="208"/>
      <c r="K82" s="208"/>
      <c r="L82" s="208"/>
      <c r="M82" s="208"/>
      <c r="N82" s="208"/>
      <c r="O82" s="208"/>
      <c r="P82" s="208"/>
      <c r="Q82" s="208"/>
      <c r="R82" s="208"/>
      <c r="S82" s="208"/>
      <c r="T82" s="208"/>
      <c r="U82" s="208"/>
      <c r="V82" s="208"/>
      <c r="W82" s="208"/>
      <c r="X82" s="208"/>
      <c r="Y82" s="208"/>
      <c r="Z82" s="208"/>
      <c r="AA82" s="208"/>
      <c r="AB82" s="208"/>
      <c r="AC82" s="208"/>
      <c r="AD82" s="208"/>
      <c r="AE82" s="208"/>
      <c r="AF82" s="208"/>
      <c r="AG82" s="208"/>
      <c r="AH82" s="208"/>
      <c r="AI82" s="208"/>
      <c r="AJ82" s="208"/>
      <c r="AK82" s="208"/>
      <c r="AL82" s="208"/>
      <c r="AM82" s="208"/>
      <c r="AN82" s="208"/>
      <c r="AO82" s="208"/>
      <c r="AP82" s="208"/>
      <c r="AQ82" s="208"/>
      <c r="AR82" s="208"/>
      <c r="AS82" s="208"/>
      <c r="AT82" s="208"/>
      <c r="AU82" s="208"/>
      <c r="AV82" s="208"/>
      <c r="AW82" s="208"/>
      <c r="AX82" s="208"/>
      <c r="AY82" s="208"/>
      <c r="AZ82" s="208"/>
      <c r="BA82" s="208"/>
      <c r="BB82" s="208"/>
      <c r="BC82" s="208"/>
      <c r="BD82" s="208"/>
      <c r="BE82" s="208"/>
      <c r="BF82" s="208"/>
      <c r="BG82" s="208"/>
      <c r="BH82" s="208"/>
      <c r="BI82" s="208"/>
      <c r="BJ82" s="208"/>
      <c r="BK82" s="208"/>
      <c r="BL82" s="208"/>
      <c r="BM82" s="208"/>
      <c r="BN82" s="208"/>
      <c r="BO82" s="208"/>
      <c r="BP82" s="208"/>
      <c r="BQ82" s="208"/>
      <c r="BR82" s="208"/>
      <c r="BS82" s="208"/>
      <c r="BT82" s="208"/>
      <c r="BU82" s="208"/>
      <c r="BV82" s="208"/>
      <c r="BW82" s="208"/>
      <c r="BX82" s="208"/>
      <c r="BY82" s="208"/>
      <c r="BZ82" s="208"/>
      <c r="CA82" s="208"/>
      <c r="CB82" s="275"/>
    </row>
    <row r="83" s="174" customFormat="1" spans="2:80">
      <c r="B83" s="206"/>
      <c r="C83" s="215"/>
      <c r="D83" s="190"/>
      <c r="E83" s="190"/>
      <c r="F83" s="190"/>
      <c r="G83" s="190"/>
      <c r="H83" s="190"/>
      <c r="I83" s="190"/>
      <c r="J83" s="208"/>
      <c r="K83" s="208"/>
      <c r="L83" s="208"/>
      <c r="M83" s="208"/>
      <c r="N83" s="208"/>
      <c r="O83" s="208"/>
      <c r="P83" s="208"/>
      <c r="Q83" s="208"/>
      <c r="R83" s="208"/>
      <c r="S83" s="208"/>
      <c r="T83" s="208"/>
      <c r="U83" s="208"/>
      <c r="V83" s="208"/>
      <c r="W83" s="208"/>
      <c r="X83" s="208"/>
      <c r="Y83" s="208"/>
      <c r="Z83" s="208"/>
      <c r="AA83" s="208"/>
      <c r="AB83" s="208"/>
      <c r="AC83" s="208"/>
      <c r="AD83" s="208"/>
      <c r="AE83" s="208"/>
      <c r="AF83" s="208"/>
      <c r="AG83" s="208"/>
      <c r="AH83" s="208"/>
      <c r="AI83" s="208"/>
      <c r="AJ83" s="208"/>
      <c r="AK83" s="208"/>
      <c r="AL83" s="208"/>
      <c r="AM83" s="208"/>
      <c r="AN83" s="208"/>
      <c r="AO83" s="208"/>
      <c r="AP83" s="208"/>
      <c r="AQ83" s="208"/>
      <c r="AR83" s="208"/>
      <c r="AS83" s="208"/>
      <c r="AT83" s="208"/>
      <c r="AU83" s="208"/>
      <c r="AV83" s="208"/>
      <c r="AW83" s="208"/>
      <c r="AX83" s="208"/>
      <c r="AY83" s="208"/>
      <c r="AZ83" s="208"/>
      <c r="BA83" s="208"/>
      <c r="BB83" s="208"/>
      <c r="BC83" s="208"/>
      <c r="BD83" s="208"/>
      <c r="BE83" s="208"/>
      <c r="BF83" s="208"/>
      <c r="BG83" s="208"/>
      <c r="BH83" s="208"/>
      <c r="BI83" s="208"/>
      <c r="BJ83" s="208"/>
      <c r="BK83" s="208"/>
      <c r="BL83" s="208"/>
      <c r="BM83" s="208"/>
      <c r="BN83" s="208"/>
      <c r="BO83" s="208"/>
      <c r="BP83" s="208"/>
      <c r="BQ83" s="208"/>
      <c r="BR83" s="208"/>
      <c r="BS83" s="208"/>
      <c r="BT83" s="208"/>
      <c r="BU83" s="208"/>
      <c r="BV83" s="208"/>
      <c r="BW83" s="208"/>
      <c r="BX83" s="208"/>
      <c r="BY83" s="208"/>
      <c r="BZ83" s="208"/>
      <c r="CA83" s="208"/>
      <c r="CB83" s="275"/>
    </row>
    <row r="84" s="174" customFormat="1" spans="2:80">
      <c r="B84" s="206"/>
      <c r="C84" s="215"/>
      <c r="D84" s="190"/>
      <c r="E84" s="190"/>
      <c r="F84" s="190"/>
      <c r="G84" s="190"/>
      <c r="H84" s="190"/>
      <c r="I84" s="190"/>
      <c r="J84" s="208"/>
      <c r="K84" s="208"/>
      <c r="L84" s="208"/>
      <c r="M84" s="208"/>
      <c r="N84" s="208"/>
      <c r="O84" s="208"/>
      <c r="P84" s="208"/>
      <c r="Q84" s="208"/>
      <c r="R84" s="208"/>
      <c r="S84" s="208"/>
      <c r="T84" s="208"/>
      <c r="U84" s="208"/>
      <c r="V84" s="208"/>
      <c r="W84" s="208"/>
      <c r="X84" s="208"/>
      <c r="Y84" s="208"/>
      <c r="Z84" s="208"/>
      <c r="AA84" s="208"/>
      <c r="AB84" s="208"/>
      <c r="AC84" s="208"/>
      <c r="AD84" s="208"/>
      <c r="AE84" s="208"/>
      <c r="AF84" s="208"/>
      <c r="AG84" s="208"/>
      <c r="AH84" s="208"/>
      <c r="AI84" s="208"/>
      <c r="AJ84" s="208"/>
      <c r="AK84" s="208"/>
      <c r="AL84" s="208"/>
      <c r="AM84" s="208"/>
      <c r="AN84" s="208"/>
      <c r="AO84" s="208"/>
      <c r="AP84" s="208"/>
      <c r="AQ84" s="208"/>
      <c r="AR84" s="208"/>
      <c r="AS84" s="208"/>
      <c r="AT84" s="208"/>
      <c r="AU84" s="208"/>
      <c r="AV84" s="208"/>
      <c r="AW84" s="208"/>
      <c r="AX84" s="208"/>
      <c r="AY84" s="208"/>
      <c r="AZ84" s="208"/>
      <c r="BA84" s="208"/>
      <c r="BB84" s="208"/>
      <c r="BC84" s="208"/>
      <c r="BD84" s="208"/>
      <c r="BE84" s="208"/>
      <c r="BF84" s="208"/>
      <c r="BG84" s="208"/>
      <c r="BH84" s="208"/>
      <c r="BI84" s="208"/>
      <c r="BJ84" s="208"/>
      <c r="BK84" s="208"/>
      <c r="BL84" s="208"/>
      <c r="BM84" s="208"/>
      <c r="BN84" s="208"/>
      <c r="BO84" s="208"/>
      <c r="BP84" s="208"/>
      <c r="BQ84" s="208"/>
      <c r="BR84" s="208"/>
      <c r="BS84" s="208"/>
      <c r="BT84" s="208"/>
      <c r="BU84" s="208"/>
      <c r="BV84" s="208"/>
      <c r="BW84" s="208"/>
      <c r="BX84" s="208"/>
      <c r="BY84" s="208"/>
      <c r="BZ84" s="208"/>
      <c r="CA84" s="208"/>
      <c r="CB84" s="275"/>
    </row>
    <row r="85" s="174" customFormat="1" spans="2:80">
      <c r="B85" s="206"/>
      <c r="C85" s="215"/>
      <c r="D85" s="190"/>
      <c r="E85" s="190"/>
      <c r="F85" s="190"/>
      <c r="G85" s="190"/>
      <c r="H85" s="190"/>
      <c r="I85" s="190"/>
      <c r="J85" s="208"/>
      <c r="K85" s="208"/>
      <c r="L85" s="208"/>
      <c r="M85" s="208"/>
      <c r="N85" s="208"/>
      <c r="O85" s="208"/>
      <c r="P85" s="208"/>
      <c r="Q85" s="208"/>
      <c r="R85" s="208"/>
      <c r="S85" s="208"/>
      <c r="T85" s="208"/>
      <c r="U85" s="208"/>
      <c r="V85" s="208"/>
      <c r="W85" s="208"/>
      <c r="X85" s="208"/>
      <c r="Y85" s="208"/>
      <c r="Z85" s="208"/>
      <c r="AA85" s="208"/>
      <c r="AB85" s="208"/>
      <c r="AC85" s="208"/>
      <c r="AD85" s="208"/>
      <c r="AE85" s="208"/>
      <c r="AF85" s="208"/>
      <c r="AG85" s="208"/>
      <c r="AH85" s="208"/>
      <c r="AI85" s="208"/>
      <c r="AJ85" s="208"/>
      <c r="AK85" s="208"/>
      <c r="AL85" s="208"/>
      <c r="AM85" s="208"/>
      <c r="AN85" s="208"/>
      <c r="AO85" s="208"/>
      <c r="AP85" s="208"/>
      <c r="AQ85" s="208"/>
      <c r="AR85" s="208"/>
      <c r="AS85" s="208"/>
      <c r="AT85" s="208"/>
      <c r="AU85" s="208"/>
      <c r="AV85" s="208"/>
      <c r="AW85" s="208"/>
      <c r="AX85" s="208"/>
      <c r="AY85" s="208"/>
      <c r="AZ85" s="208"/>
      <c r="BA85" s="208"/>
      <c r="BB85" s="208"/>
      <c r="BC85" s="208"/>
      <c r="BD85" s="208"/>
      <c r="BE85" s="208"/>
      <c r="BF85" s="208"/>
      <c r="BG85" s="208"/>
      <c r="BH85" s="208"/>
      <c r="BI85" s="208"/>
      <c r="BJ85" s="208"/>
      <c r="BK85" s="208"/>
      <c r="BL85" s="208"/>
      <c r="BM85" s="208"/>
      <c r="BN85" s="208"/>
      <c r="BO85" s="208"/>
      <c r="BP85" s="208"/>
      <c r="BQ85" s="208"/>
      <c r="BR85" s="208"/>
      <c r="BS85" s="208"/>
      <c r="BT85" s="208"/>
      <c r="BU85" s="208"/>
      <c r="BV85" s="208"/>
      <c r="BW85" s="208"/>
      <c r="BX85" s="208"/>
      <c r="BY85" s="208"/>
      <c r="BZ85" s="208"/>
      <c r="CA85" s="208"/>
      <c r="CB85" s="275"/>
    </row>
    <row r="86" s="174" customFormat="1" spans="2:80">
      <c r="B86" s="206"/>
      <c r="C86" s="215"/>
      <c r="D86" s="190"/>
      <c r="E86" s="190"/>
      <c r="F86" s="190"/>
      <c r="G86" s="190"/>
      <c r="H86" s="190"/>
      <c r="I86" s="190"/>
      <c r="J86" s="208"/>
      <c r="K86" s="208"/>
      <c r="L86" s="208"/>
      <c r="M86" s="208"/>
      <c r="N86" s="208"/>
      <c r="O86" s="208"/>
      <c r="P86" s="208"/>
      <c r="Q86" s="208"/>
      <c r="R86" s="208"/>
      <c r="S86" s="208"/>
      <c r="T86" s="208"/>
      <c r="U86" s="208"/>
      <c r="V86" s="208"/>
      <c r="W86" s="208"/>
      <c r="X86" s="208"/>
      <c r="Y86" s="208"/>
      <c r="Z86" s="208"/>
      <c r="AA86" s="208"/>
      <c r="AB86" s="208"/>
      <c r="AC86" s="208"/>
      <c r="AD86" s="208"/>
      <c r="AE86" s="208"/>
      <c r="AF86" s="208"/>
      <c r="AG86" s="208"/>
      <c r="AH86" s="208"/>
      <c r="AI86" s="208"/>
      <c r="AJ86" s="208"/>
      <c r="AK86" s="208"/>
      <c r="AL86" s="208"/>
      <c r="AM86" s="208"/>
      <c r="AN86" s="208"/>
      <c r="AO86" s="208"/>
      <c r="AP86" s="208"/>
      <c r="AQ86" s="208"/>
      <c r="AR86" s="208"/>
      <c r="AS86" s="208"/>
      <c r="AT86" s="208"/>
      <c r="AU86" s="208"/>
      <c r="AV86" s="208"/>
      <c r="AW86" s="208"/>
      <c r="AX86" s="208"/>
      <c r="AY86" s="208"/>
      <c r="AZ86" s="208"/>
      <c r="BA86" s="208"/>
      <c r="BB86" s="208"/>
      <c r="BC86" s="208"/>
      <c r="BD86" s="208"/>
      <c r="BE86" s="208"/>
      <c r="BF86" s="208"/>
      <c r="BG86" s="208"/>
      <c r="BH86" s="208"/>
      <c r="BI86" s="208"/>
      <c r="BJ86" s="208"/>
      <c r="BK86" s="208"/>
      <c r="BL86" s="208"/>
      <c r="BM86" s="208"/>
      <c r="BN86" s="208"/>
      <c r="BO86" s="208"/>
      <c r="BP86" s="208"/>
      <c r="BQ86" s="208"/>
      <c r="BR86" s="208"/>
      <c r="BS86" s="208"/>
      <c r="BT86" s="208"/>
      <c r="BU86" s="208"/>
      <c r="BV86" s="208"/>
      <c r="BW86" s="208"/>
      <c r="BX86" s="208"/>
      <c r="BY86" s="208"/>
      <c r="BZ86" s="208"/>
      <c r="CA86" s="208"/>
      <c r="CB86" s="275"/>
    </row>
    <row r="87" s="174" customFormat="1" spans="2:80">
      <c r="B87" s="206"/>
      <c r="C87" s="215"/>
      <c r="D87" s="190"/>
      <c r="E87" s="190"/>
      <c r="F87" s="190"/>
      <c r="G87" s="190"/>
      <c r="H87" s="190"/>
      <c r="I87" s="190"/>
      <c r="J87" s="208"/>
      <c r="K87" s="208"/>
      <c r="L87" s="208"/>
      <c r="M87" s="208"/>
      <c r="N87" s="208"/>
      <c r="O87" s="208"/>
      <c r="P87" s="208"/>
      <c r="Q87" s="208"/>
      <c r="R87" s="208"/>
      <c r="S87" s="208"/>
      <c r="T87" s="208"/>
      <c r="U87" s="208"/>
      <c r="V87" s="208"/>
      <c r="W87" s="208"/>
      <c r="X87" s="208"/>
      <c r="Y87" s="208"/>
      <c r="Z87" s="208"/>
      <c r="AA87" s="208"/>
      <c r="AB87" s="208"/>
      <c r="AC87" s="208"/>
      <c r="AD87" s="208"/>
      <c r="AE87" s="208"/>
      <c r="AF87" s="208"/>
      <c r="AG87" s="208"/>
      <c r="AH87" s="208"/>
      <c r="AI87" s="208"/>
      <c r="AJ87" s="208"/>
      <c r="AK87" s="208"/>
      <c r="AL87" s="208"/>
      <c r="AM87" s="208"/>
      <c r="AN87" s="208"/>
      <c r="AO87" s="208"/>
      <c r="AP87" s="208"/>
      <c r="AQ87" s="208"/>
      <c r="AR87" s="208"/>
      <c r="AS87" s="208"/>
      <c r="AT87" s="208"/>
      <c r="AU87" s="208"/>
      <c r="AV87" s="208"/>
      <c r="AW87" s="208"/>
      <c r="AX87" s="208"/>
      <c r="AY87" s="208"/>
      <c r="AZ87" s="208"/>
      <c r="BA87" s="208"/>
      <c r="BB87" s="208"/>
      <c r="BC87" s="208"/>
      <c r="BD87" s="208"/>
      <c r="BE87" s="208"/>
      <c r="BF87" s="208"/>
      <c r="BG87" s="208"/>
      <c r="BH87" s="208"/>
      <c r="BI87" s="208"/>
      <c r="BJ87" s="208"/>
      <c r="BK87" s="208"/>
      <c r="BL87" s="208"/>
      <c r="BM87" s="208"/>
      <c r="BN87" s="208"/>
      <c r="BO87" s="208"/>
      <c r="BP87" s="208"/>
      <c r="BQ87" s="208"/>
      <c r="BR87" s="208"/>
      <c r="BS87" s="208"/>
      <c r="BT87" s="208"/>
      <c r="BU87" s="208"/>
      <c r="BV87" s="208"/>
      <c r="BW87" s="208"/>
      <c r="BX87" s="208"/>
      <c r="BY87" s="208"/>
      <c r="BZ87" s="208"/>
      <c r="CA87" s="208"/>
      <c r="CB87" s="275"/>
    </row>
    <row r="88" s="174" customFormat="1" ht="14.25" spans="2:80">
      <c r="B88" s="183"/>
      <c r="C88" s="184"/>
      <c r="D88" s="291"/>
      <c r="E88" s="291"/>
      <c r="F88" s="291"/>
      <c r="G88" s="291"/>
      <c r="H88" s="291"/>
      <c r="I88" s="291"/>
      <c r="J88" s="229"/>
      <c r="K88" s="229"/>
      <c r="L88" s="229"/>
      <c r="M88" s="229"/>
      <c r="N88" s="229"/>
      <c r="O88" s="229"/>
      <c r="P88" s="229"/>
      <c r="Q88" s="229"/>
      <c r="R88" s="229"/>
      <c r="S88" s="229"/>
      <c r="T88" s="229"/>
      <c r="U88" s="229"/>
      <c r="V88" s="229"/>
      <c r="W88" s="229"/>
      <c r="X88" s="229"/>
      <c r="Y88" s="229"/>
      <c r="Z88" s="229"/>
      <c r="AA88" s="229"/>
      <c r="AB88" s="229"/>
      <c r="AC88" s="229"/>
      <c r="AD88" s="229"/>
      <c r="AE88" s="229"/>
      <c r="AF88" s="229"/>
      <c r="AG88" s="229"/>
      <c r="AH88" s="229"/>
      <c r="AI88" s="229"/>
      <c r="AJ88" s="229"/>
      <c r="AK88" s="229"/>
      <c r="AL88" s="229"/>
      <c r="AM88" s="229"/>
      <c r="AN88" s="229"/>
      <c r="AO88" s="229"/>
      <c r="AP88" s="229"/>
      <c r="AQ88" s="229"/>
      <c r="AR88" s="229"/>
      <c r="AS88" s="229"/>
      <c r="AT88" s="229"/>
      <c r="AU88" s="229"/>
      <c r="AV88" s="229"/>
      <c r="AW88" s="229"/>
      <c r="AX88" s="229"/>
      <c r="AY88" s="229"/>
      <c r="AZ88" s="229"/>
      <c r="BA88" s="229"/>
      <c r="BB88" s="229"/>
      <c r="BC88" s="229"/>
      <c r="BD88" s="229"/>
      <c r="BE88" s="229"/>
      <c r="BF88" s="229"/>
      <c r="BG88" s="229"/>
      <c r="BH88" s="229"/>
      <c r="BI88" s="229"/>
      <c r="BJ88" s="229"/>
      <c r="BK88" s="229"/>
      <c r="BL88" s="229"/>
      <c r="BM88" s="229"/>
      <c r="BN88" s="229"/>
      <c r="BO88" s="229"/>
      <c r="BP88" s="229"/>
      <c r="BQ88" s="229"/>
      <c r="BR88" s="229"/>
      <c r="BS88" s="229"/>
      <c r="BT88" s="229"/>
      <c r="BU88" s="229"/>
      <c r="BV88" s="229"/>
      <c r="BW88" s="229"/>
      <c r="BX88" s="229"/>
      <c r="BY88" s="229"/>
      <c r="BZ88" s="229"/>
      <c r="CA88" s="229"/>
      <c r="CB88" s="284"/>
    </row>
    <row r="89" s="174" customFormat="1" ht="14.25" spans="2:9">
      <c r="B89" s="205"/>
      <c r="C89" s="205"/>
      <c r="D89" s="189"/>
      <c r="E89" s="189"/>
      <c r="F89" s="189"/>
      <c r="G89" s="189"/>
      <c r="H89" s="189"/>
      <c r="I89" s="189"/>
    </row>
    <row r="90" s="174" customFormat="1" ht="18" customHeight="1" spans="2:80">
      <c r="B90" s="178" t="s">
        <v>45</v>
      </c>
      <c r="C90" s="179"/>
      <c r="D90" s="179"/>
      <c r="E90" s="179"/>
      <c r="F90" s="179"/>
      <c r="G90" s="179"/>
      <c r="H90" s="179"/>
      <c r="I90" s="179"/>
      <c r="J90" s="179"/>
      <c r="K90" s="179"/>
      <c r="L90" s="179"/>
      <c r="M90" s="179"/>
      <c r="N90" s="179"/>
      <c r="O90" s="179"/>
      <c r="P90" s="179"/>
      <c r="Q90" s="179"/>
      <c r="R90" s="179"/>
      <c r="S90" s="179"/>
      <c r="T90" s="179"/>
      <c r="U90" s="179"/>
      <c r="V90" s="179"/>
      <c r="W90" s="179"/>
      <c r="X90" s="179"/>
      <c r="Y90" s="179"/>
      <c r="Z90" s="179"/>
      <c r="AA90" s="179"/>
      <c r="AB90" s="179"/>
      <c r="AC90" s="179"/>
      <c r="AD90" s="179"/>
      <c r="AE90" s="179"/>
      <c r="AF90" s="179"/>
      <c r="AG90" s="179"/>
      <c r="AH90" s="179"/>
      <c r="AI90" s="179"/>
      <c r="AJ90" s="179"/>
      <c r="AK90" s="179"/>
      <c r="AL90" s="179"/>
      <c r="AM90" s="179"/>
      <c r="AN90" s="179"/>
      <c r="AO90" s="179"/>
      <c r="AP90" s="179"/>
      <c r="AQ90" s="179"/>
      <c r="AR90" s="179"/>
      <c r="AS90" s="179"/>
      <c r="AT90" s="179"/>
      <c r="AU90" s="179"/>
      <c r="AV90" s="179"/>
      <c r="AW90" s="179"/>
      <c r="AX90" s="179"/>
      <c r="AY90" s="179"/>
      <c r="AZ90" s="179"/>
      <c r="BA90" s="179"/>
      <c r="BB90" s="179"/>
      <c r="BC90" s="179"/>
      <c r="BD90" s="179"/>
      <c r="BE90" s="179"/>
      <c r="BF90" s="179"/>
      <c r="BG90" s="179"/>
      <c r="BH90" s="179"/>
      <c r="BI90" s="179"/>
      <c r="BJ90" s="179"/>
      <c r="BK90" s="179"/>
      <c r="BL90" s="179"/>
      <c r="BM90" s="179"/>
      <c r="BN90" s="179"/>
      <c r="BO90" s="179"/>
      <c r="BP90" s="179"/>
      <c r="BQ90" s="179"/>
      <c r="BR90" s="179"/>
      <c r="BS90" s="179"/>
      <c r="BT90" s="179"/>
      <c r="BU90" s="179"/>
      <c r="BV90" s="179"/>
      <c r="BW90" s="179"/>
      <c r="BX90" s="179"/>
      <c r="BY90" s="179"/>
      <c r="BZ90" s="179"/>
      <c r="CA90" s="179"/>
      <c r="CB90" s="271"/>
    </row>
    <row r="91" s="174" customFormat="1" ht="5.15" customHeight="1" spans="2:80">
      <c r="B91" s="206"/>
      <c r="C91" s="190"/>
      <c r="D91" s="190"/>
      <c r="E91" s="190"/>
      <c r="F91" s="190"/>
      <c r="G91" s="190"/>
      <c r="H91" s="190"/>
      <c r="I91" s="190"/>
      <c r="J91" s="208"/>
      <c r="K91" s="208"/>
      <c r="L91" s="208"/>
      <c r="M91" s="208"/>
      <c r="N91" s="208"/>
      <c r="O91" s="208"/>
      <c r="P91" s="208"/>
      <c r="Q91" s="208"/>
      <c r="R91" s="208"/>
      <c r="S91" s="208"/>
      <c r="T91" s="208"/>
      <c r="U91" s="208"/>
      <c r="V91" s="208"/>
      <c r="W91" s="208"/>
      <c r="X91" s="208"/>
      <c r="Y91" s="208"/>
      <c r="Z91" s="208"/>
      <c r="AA91" s="208"/>
      <c r="AB91" s="208"/>
      <c r="AC91" s="208"/>
      <c r="AD91" s="208"/>
      <c r="AE91" s="208"/>
      <c r="AF91" s="208"/>
      <c r="AG91" s="208"/>
      <c r="AH91" s="208"/>
      <c r="AI91" s="208"/>
      <c r="AJ91" s="208"/>
      <c r="AK91" s="208"/>
      <c r="AL91" s="208"/>
      <c r="AM91" s="208"/>
      <c r="AN91" s="208"/>
      <c r="AO91" s="208"/>
      <c r="AP91" s="208"/>
      <c r="AQ91" s="208"/>
      <c r="AR91" s="208"/>
      <c r="AS91" s="208"/>
      <c r="AT91" s="208"/>
      <c r="AU91" s="208"/>
      <c r="AV91" s="208"/>
      <c r="AW91" s="208"/>
      <c r="AX91" s="208"/>
      <c r="AY91" s="208"/>
      <c r="AZ91" s="208"/>
      <c r="BA91" s="208"/>
      <c r="BB91" s="208"/>
      <c r="BC91" s="208"/>
      <c r="BD91" s="208"/>
      <c r="BE91" s="208"/>
      <c r="BF91" s="208"/>
      <c r="BG91" s="208"/>
      <c r="BH91" s="208"/>
      <c r="BI91" s="208"/>
      <c r="BJ91" s="208"/>
      <c r="BK91" s="208"/>
      <c r="BL91" s="208"/>
      <c r="BM91" s="208"/>
      <c r="BN91" s="208"/>
      <c r="BO91" s="208"/>
      <c r="BP91" s="208"/>
      <c r="BQ91" s="208"/>
      <c r="BR91" s="208"/>
      <c r="BS91" s="208"/>
      <c r="BT91" s="208"/>
      <c r="BU91" s="208"/>
      <c r="BV91" s="208"/>
      <c r="BW91" s="208"/>
      <c r="BX91" s="208"/>
      <c r="BY91" s="208"/>
      <c r="BZ91" s="208"/>
      <c r="CA91" s="208"/>
      <c r="CB91" s="275"/>
    </row>
    <row r="92" s="174" customFormat="1" spans="2:80">
      <c r="B92" s="296" t="s">
        <v>46</v>
      </c>
      <c r="C92" s="297"/>
      <c r="D92" s="297"/>
      <c r="E92" s="297"/>
      <c r="F92" s="297"/>
      <c r="G92" s="297" t="s">
        <v>47</v>
      </c>
      <c r="H92" s="297"/>
      <c r="I92" s="190"/>
      <c r="J92" s="208"/>
      <c r="K92" s="208"/>
      <c r="L92" s="208"/>
      <c r="M92" s="208"/>
      <c r="N92" s="208"/>
      <c r="O92" s="208"/>
      <c r="P92" s="208"/>
      <c r="Q92" s="208"/>
      <c r="R92" s="208"/>
      <c r="S92" s="208"/>
      <c r="T92" s="208"/>
      <c r="U92" s="208"/>
      <c r="V92" s="208"/>
      <c r="W92" s="208"/>
      <c r="X92" s="208"/>
      <c r="Y92" s="208"/>
      <c r="Z92" s="208"/>
      <c r="AA92" s="208"/>
      <c r="AB92" s="208"/>
      <c r="AC92" s="208"/>
      <c r="AD92" s="208"/>
      <c r="AE92" s="208"/>
      <c r="AF92" s="208"/>
      <c r="AG92" s="208"/>
      <c r="AH92" s="208"/>
      <c r="AI92" s="208"/>
      <c r="AJ92" s="208"/>
      <c r="AK92" s="208"/>
      <c r="AL92" s="208"/>
      <c r="AM92" s="208"/>
      <c r="AN92" s="208"/>
      <c r="AO92" s="208"/>
      <c r="AP92" s="208"/>
      <c r="AQ92" s="208"/>
      <c r="AR92" s="208"/>
      <c r="AS92" s="208"/>
      <c r="AT92" s="208"/>
      <c r="AU92" s="208"/>
      <c r="AV92" s="208"/>
      <c r="AW92" s="208"/>
      <c r="AX92" s="208"/>
      <c r="AY92" s="208"/>
      <c r="AZ92" s="208"/>
      <c r="BA92" s="208"/>
      <c r="BB92" s="208"/>
      <c r="BC92" s="208"/>
      <c r="BD92" s="208"/>
      <c r="BE92" s="208"/>
      <c r="BF92" s="208"/>
      <c r="BG92" s="208"/>
      <c r="BH92" s="208"/>
      <c r="BI92" s="208"/>
      <c r="BJ92" s="208"/>
      <c r="BK92" s="208"/>
      <c r="BL92" s="208"/>
      <c r="BM92" s="208"/>
      <c r="BN92" s="208"/>
      <c r="BO92" s="208"/>
      <c r="BP92" s="208"/>
      <c r="BQ92" s="208"/>
      <c r="BR92" s="208"/>
      <c r="BS92" s="208"/>
      <c r="BT92" s="208"/>
      <c r="BU92" s="208"/>
      <c r="BV92" s="208"/>
      <c r="BW92" s="208"/>
      <c r="BX92" s="208"/>
      <c r="BY92" s="208"/>
      <c r="BZ92" s="208"/>
      <c r="CA92" s="208"/>
      <c r="CB92" s="275"/>
    </row>
    <row r="93" s="174" customFormat="1" ht="15.75" spans="2:80">
      <c r="B93" s="298" t="s">
        <v>48</v>
      </c>
      <c r="C93" s="299"/>
      <c r="D93" s="297"/>
      <c r="E93" s="297"/>
      <c r="F93" s="297"/>
      <c r="G93" s="300" t="s">
        <v>49</v>
      </c>
      <c r="H93" s="297"/>
      <c r="I93" s="190"/>
      <c r="J93" s="208"/>
      <c r="K93" s="208"/>
      <c r="L93" s="208"/>
      <c r="M93" s="208"/>
      <c r="N93" s="208"/>
      <c r="O93" s="208"/>
      <c r="P93" s="208"/>
      <c r="Q93" s="208"/>
      <c r="R93" s="208"/>
      <c r="S93" s="208"/>
      <c r="T93" s="208"/>
      <c r="U93" s="208"/>
      <c r="V93" s="208"/>
      <c r="W93" s="208"/>
      <c r="X93" s="208"/>
      <c r="Y93" s="208"/>
      <c r="Z93" s="208"/>
      <c r="AA93" s="208"/>
      <c r="AB93" s="208"/>
      <c r="AC93" s="208"/>
      <c r="AD93" s="208"/>
      <c r="AE93" s="208"/>
      <c r="AF93" s="208"/>
      <c r="AG93" s="208"/>
      <c r="AH93" s="208"/>
      <c r="AI93" s="208"/>
      <c r="AJ93" s="208"/>
      <c r="AK93" s="208"/>
      <c r="AL93" s="208"/>
      <c r="AM93" s="208"/>
      <c r="AN93" s="208"/>
      <c r="AO93" s="208"/>
      <c r="AP93" s="208"/>
      <c r="AQ93" s="208"/>
      <c r="AR93" s="208"/>
      <c r="AS93" s="208"/>
      <c r="AT93" s="208"/>
      <c r="AU93" s="208"/>
      <c r="AV93" s="208"/>
      <c r="AW93" s="208"/>
      <c r="AX93" s="208"/>
      <c r="AY93" s="208"/>
      <c r="AZ93" s="208"/>
      <c r="BA93" s="208"/>
      <c r="BB93" s="208"/>
      <c r="BC93" s="208"/>
      <c r="BD93" s="208"/>
      <c r="BE93" s="208"/>
      <c r="BF93" s="208"/>
      <c r="BG93" s="208"/>
      <c r="BH93" s="208"/>
      <c r="BI93" s="208"/>
      <c r="BJ93" s="208"/>
      <c r="BK93" s="208"/>
      <c r="BL93" s="208"/>
      <c r="BM93" s="208"/>
      <c r="BN93" s="208"/>
      <c r="BO93" s="208"/>
      <c r="BP93" s="208"/>
      <c r="BQ93" s="208"/>
      <c r="BR93" s="208"/>
      <c r="BS93" s="208"/>
      <c r="BT93" s="208"/>
      <c r="BU93" s="208"/>
      <c r="BV93" s="208"/>
      <c r="BW93" s="208"/>
      <c r="BX93" s="208"/>
      <c r="BY93" s="208"/>
      <c r="BZ93" s="208"/>
      <c r="CA93" s="208"/>
      <c r="CB93" s="275"/>
    </row>
    <row r="94" s="174" customFormat="1" ht="15.75" spans="2:80">
      <c r="B94" s="298" t="s">
        <v>50</v>
      </c>
      <c r="C94" s="299"/>
      <c r="D94" s="297"/>
      <c r="E94" s="297"/>
      <c r="F94" s="297"/>
      <c r="G94" s="300" t="s">
        <v>51</v>
      </c>
      <c r="H94" s="297"/>
      <c r="I94" s="190"/>
      <c r="J94" s="208"/>
      <c r="K94" s="208"/>
      <c r="L94" s="208"/>
      <c r="M94" s="208"/>
      <c r="N94" s="208"/>
      <c r="O94" s="208"/>
      <c r="P94" s="208"/>
      <c r="Q94" s="208"/>
      <c r="R94" s="208"/>
      <c r="S94" s="208"/>
      <c r="T94" s="208"/>
      <c r="U94" s="208"/>
      <c r="V94" s="208"/>
      <c r="W94" s="208"/>
      <c r="X94" s="208"/>
      <c r="Y94" s="208"/>
      <c r="Z94" s="208"/>
      <c r="AA94" s="208"/>
      <c r="AB94" s="208"/>
      <c r="AC94" s="208"/>
      <c r="AD94" s="208"/>
      <c r="AE94" s="208"/>
      <c r="AF94" s="208"/>
      <c r="AG94" s="208"/>
      <c r="AH94" s="208"/>
      <c r="AI94" s="208"/>
      <c r="AJ94" s="208"/>
      <c r="AK94" s="208"/>
      <c r="AL94" s="208"/>
      <c r="AM94" s="208"/>
      <c r="AN94" s="208"/>
      <c r="AO94" s="208"/>
      <c r="AP94" s="208"/>
      <c r="AQ94" s="208"/>
      <c r="AR94" s="208"/>
      <c r="AS94" s="208"/>
      <c r="AT94" s="208"/>
      <c r="AU94" s="208"/>
      <c r="AV94" s="208"/>
      <c r="AW94" s="208"/>
      <c r="AX94" s="208"/>
      <c r="AY94" s="208"/>
      <c r="AZ94" s="208"/>
      <c r="BA94" s="208"/>
      <c r="BB94" s="208"/>
      <c r="BC94" s="208"/>
      <c r="BD94" s="208"/>
      <c r="BE94" s="208"/>
      <c r="BF94" s="208"/>
      <c r="BG94" s="208"/>
      <c r="BH94" s="208"/>
      <c r="BI94" s="208"/>
      <c r="BJ94" s="208"/>
      <c r="BK94" s="208"/>
      <c r="BL94" s="208"/>
      <c r="BM94" s="208"/>
      <c r="BN94" s="208"/>
      <c r="BO94" s="208"/>
      <c r="BP94" s="208"/>
      <c r="BQ94" s="208"/>
      <c r="BR94" s="208"/>
      <c r="BS94" s="208"/>
      <c r="BT94" s="208"/>
      <c r="BU94" s="208"/>
      <c r="BV94" s="208"/>
      <c r="BW94" s="208"/>
      <c r="BX94" s="208"/>
      <c r="BY94" s="208"/>
      <c r="BZ94" s="208"/>
      <c r="CA94" s="208"/>
      <c r="CB94" s="275"/>
    </row>
    <row r="95" s="174" customFormat="1" spans="2:80">
      <c r="B95" s="301" t="s">
        <v>52</v>
      </c>
      <c r="C95" s="299"/>
      <c r="D95" s="297"/>
      <c r="E95" s="297"/>
      <c r="F95" s="297"/>
      <c r="G95" s="302" t="s">
        <v>53</v>
      </c>
      <c r="H95" s="297"/>
      <c r="I95" s="190"/>
      <c r="J95" s="208"/>
      <c r="K95" s="208"/>
      <c r="L95" s="208"/>
      <c r="M95" s="208"/>
      <c r="N95" s="208"/>
      <c r="O95" s="208"/>
      <c r="P95" s="208"/>
      <c r="Q95" s="208"/>
      <c r="R95" s="208"/>
      <c r="S95" s="208"/>
      <c r="T95" s="208"/>
      <c r="U95" s="208"/>
      <c r="V95" s="208"/>
      <c r="W95" s="208"/>
      <c r="X95" s="208"/>
      <c r="Y95" s="208"/>
      <c r="Z95" s="208"/>
      <c r="AA95" s="208"/>
      <c r="AB95" s="208"/>
      <c r="AC95" s="208"/>
      <c r="AD95" s="208"/>
      <c r="AE95" s="208"/>
      <c r="AF95" s="208"/>
      <c r="AG95" s="208"/>
      <c r="AH95" s="208"/>
      <c r="AI95" s="208"/>
      <c r="AJ95" s="208"/>
      <c r="AK95" s="208"/>
      <c r="AL95" s="208"/>
      <c r="AM95" s="208"/>
      <c r="AN95" s="208"/>
      <c r="AO95" s="208"/>
      <c r="AP95" s="208"/>
      <c r="AQ95" s="208"/>
      <c r="AR95" s="208"/>
      <c r="AS95" s="208"/>
      <c r="AT95" s="208"/>
      <c r="AU95" s="208"/>
      <c r="AV95" s="208"/>
      <c r="AW95" s="208"/>
      <c r="AX95" s="208"/>
      <c r="AY95" s="208"/>
      <c r="AZ95" s="208"/>
      <c r="BA95" s="208"/>
      <c r="BB95" s="208"/>
      <c r="BC95" s="208"/>
      <c r="BD95" s="208"/>
      <c r="BE95" s="208"/>
      <c r="BF95" s="208"/>
      <c r="BG95" s="208"/>
      <c r="BH95" s="208"/>
      <c r="BI95" s="208"/>
      <c r="BJ95" s="208"/>
      <c r="BK95" s="208"/>
      <c r="BL95" s="208"/>
      <c r="BM95" s="208"/>
      <c r="BN95" s="208"/>
      <c r="BO95" s="208"/>
      <c r="BP95" s="208"/>
      <c r="BQ95" s="208"/>
      <c r="BR95" s="208"/>
      <c r="BS95" s="208"/>
      <c r="BT95" s="208"/>
      <c r="BU95" s="208"/>
      <c r="BV95" s="208"/>
      <c r="BW95" s="208"/>
      <c r="BX95" s="208"/>
      <c r="BY95" s="208"/>
      <c r="BZ95" s="208"/>
      <c r="CA95" s="208"/>
      <c r="CB95" s="275"/>
    </row>
    <row r="96" s="174" customFormat="1" spans="2:80">
      <c r="B96" s="301" t="s">
        <v>54</v>
      </c>
      <c r="C96" s="299"/>
      <c r="D96" s="297"/>
      <c r="E96" s="297"/>
      <c r="F96" s="297"/>
      <c r="G96" s="302" t="s">
        <v>55</v>
      </c>
      <c r="H96" s="297"/>
      <c r="I96" s="190"/>
      <c r="J96" s="208"/>
      <c r="K96" s="208"/>
      <c r="L96" s="208"/>
      <c r="M96" s="208"/>
      <c r="N96" s="208"/>
      <c r="O96" s="208"/>
      <c r="P96" s="208"/>
      <c r="Q96" s="208"/>
      <c r="R96" s="208"/>
      <c r="S96" s="208"/>
      <c r="T96" s="208"/>
      <c r="U96" s="208"/>
      <c r="V96" s="208"/>
      <c r="W96" s="208"/>
      <c r="X96" s="208"/>
      <c r="Y96" s="208"/>
      <c r="Z96" s="208"/>
      <c r="AA96" s="208"/>
      <c r="AB96" s="208"/>
      <c r="AC96" s="208"/>
      <c r="AD96" s="208"/>
      <c r="AE96" s="208"/>
      <c r="AF96" s="208"/>
      <c r="AG96" s="208"/>
      <c r="AH96" s="208"/>
      <c r="AI96" s="208"/>
      <c r="AJ96" s="208"/>
      <c r="AK96" s="208"/>
      <c r="AL96" s="208"/>
      <c r="AM96" s="208"/>
      <c r="AN96" s="208"/>
      <c r="AO96" s="208"/>
      <c r="AP96" s="208"/>
      <c r="AQ96" s="208"/>
      <c r="AR96" s="208"/>
      <c r="AS96" s="208"/>
      <c r="AT96" s="208"/>
      <c r="AU96" s="208"/>
      <c r="AV96" s="208"/>
      <c r="AW96" s="208"/>
      <c r="AX96" s="208"/>
      <c r="AY96" s="208"/>
      <c r="AZ96" s="208"/>
      <c r="BA96" s="208"/>
      <c r="BB96" s="208"/>
      <c r="BC96" s="208"/>
      <c r="BD96" s="208"/>
      <c r="BE96" s="208"/>
      <c r="BF96" s="208"/>
      <c r="BG96" s="208"/>
      <c r="BH96" s="208"/>
      <c r="BI96" s="208"/>
      <c r="BJ96" s="208"/>
      <c r="BK96" s="208"/>
      <c r="BL96" s="208"/>
      <c r="BM96" s="208"/>
      <c r="BN96" s="208"/>
      <c r="BO96" s="208"/>
      <c r="BP96" s="208"/>
      <c r="BQ96" s="208"/>
      <c r="BR96" s="208"/>
      <c r="BS96" s="208"/>
      <c r="BT96" s="208"/>
      <c r="BU96" s="208"/>
      <c r="BV96" s="208"/>
      <c r="BW96" s="208"/>
      <c r="BX96" s="208"/>
      <c r="BY96" s="208"/>
      <c r="BZ96" s="208"/>
      <c r="CA96" s="208"/>
      <c r="CB96" s="275"/>
    </row>
    <row r="97" s="174" customFormat="1" ht="15" spans="2:80">
      <c r="B97" s="301" t="s">
        <v>56</v>
      </c>
      <c r="C97" s="299"/>
      <c r="D97" s="297"/>
      <c r="E97" s="297"/>
      <c r="F97" s="297"/>
      <c r="G97" s="302" t="s">
        <v>57</v>
      </c>
      <c r="H97" s="297"/>
      <c r="I97" s="190"/>
      <c r="J97" s="208"/>
      <c r="K97" s="208"/>
      <c r="L97" s="208"/>
      <c r="M97" s="208"/>
      <c r="N97" s="208"/>
      <c r="O97" s="208"/>
      <c r="P97" s="208"/>
      <c r="Q97" s="208"/>
      <c r="R97" s="208"/>
      <c r="S97" s="208"/>
      <c r="T97" s="208"/>
      <c r="U97" s="208"/>
      <c r="V97" s="208"/>
      <c r="W97" s="208"/>
      <c r="X97" s="208"/>
      <c r="Y97" s="208"/>
      <c r="Z97" s="208"/>
      <c r="AA97" s="208"/>
      <c r="AB97" s="208"/>
      <c r="AC97" s="208"/>
      <c r="AD97" s="208"/>
      <c r="AE97" s="208"/>
      <c r="AF97" s="208"/>
      <c r="AG97" s="208"/>
      <c r="AH97" s="208"/>
      <c r="AI97" s="208"/>
      <c r="AJ97" s="208"/>
      <c r="AK97" s="208"/>
      <c r="AL97" s="208"/>
      <c r="AM97" s="208"/>
      <c r="AN97" s="208"/>
      <c r="AO97" s="208"/>
      <c r="AP97" s="208"/>
      <c r="AQ97" s="208"/>
      <c r="AR97" s="208"/>
      <c r="AS97" s="208"/>
      <c r="AT97" s="208"/>
      <c r="AU97" s="208"/>
      <c r="AV97" s="208"/>
      <c r="AW97" s="208"/>
      <c r="AX97" s="208"/>
      <c r="AY97" s="208"/>
      <c r="AZ97" s="208"/>
      <c r="BA97" s="208"/>
      <c r="BB97" s="208"/>
      <c r="BC97" s="208"/>
      <c r="BD97" s="208"/>
      <c r="BE97" s="208"/>
      <c r="BF97" s="208"/>
      <c r="BG97" s="208"/>
      <c r="BH97" s="208"/>
      <c r="BI97" s="208"/>
      <c r="BJ97" s="208"/>
      <c r="BK97" s="208"/>
      <c r="BL97" s="208"/>
      <c r="BM97" s="208"/>
      <c r="BN97" s="208"/>
      <c r="BO97" s="208"/>
      <c r="BP97" s="208"/>
      <c r="BQ97" s="208"/>
      <c r="BR97" s="208"/>
      <c r="BS97" s="208"/>
      <c r="BT97" s="208"/>
      <c r="BU97" s="208"/>
      <c r="BV97" s="208"/>
      <c r="BW97" s="208"/>
      <c r="BX97" s="208"/>
      <c r="BY97" s="208"/>
      <c r="BZ97" s="208"/>
      <c r="CA97" s="208"/>
      <c r="CB97" s="275"/>
    </row>
    <row r="98" s="174" customFormat="1" spans="2:80">
      <c r="B98" s="301" t="s">
        <v>58</v>
      </c>
      <c r="C98" s="299"/>
      <c r="D98" s="297"/>
      <c r="E98" s="297"/>
      <c r="F98" s="297"/>
      <c r="G98" s="302" t="s">
        <v>58</v>
      </c>
      <c r="H98" s="297"/>
      <c r="I98" s="190"/>
      <c r="J98" s="208"/>
      <c r="K98" s="208"/>
      <c r="L98" s="208"/>
      <c r="M98" s="208"/>
      <c r="N98" s="208"/>
      <c r="O98" s="208"/>
      <c r="P98" s="208"/>
      <c r="Q98" s="208"/>
      <c r="R98" s="208"/>
      <c r="S98" s="208"/>
      <c r="T98" s="208"/>
      <c r="U98" s="208"/>
      <c r="V98" s="208"/>
      <c r="W98" s="208"/>
      <c r="X98" s="208"/>
      <c r="Y98" s="208"/>
      <c r="Z98" s="208"/>
      <c r="AA98" s="208"/>
      <c r="AB98" s="208"/>
      <c r="AC98" s="208"/>
      <c r="AD98" s="208"/>
      <c r="AE98" s="208"/>
      <c r="AF98" s="208"/>
      <c r="AG98" s="208"/>
      <c r="AH98" s="208"/>
      <c r="AI98" s="208"/>
      <c r="AJ98" s="208"/>
      <c r="AK98" s="208"/>
      <c r="AL98" s="208"/>
      <c r="AM98" s="208"/>
      <c r="AN98" s="208"/>
      <c r="AO98" s="208"/>
      <c r="AP98" s="208"/>
      <c r="AQ98" s="208"/>
      <c r="AR98" s="208"/>
      <c r="AS98" s="208"/>
      <c r="AT98" s="208"/>
      <c r="AU98" s="208"/>
      <c r="AV98" s="208"/>
      <c r="AW98" s="208"/>
      <c r="AX98" s="208"/>
      <c r="AY98" s="208"/>
      <c r="AZ98" s="208"/>
      <c r="BA98" s="208"/>
      <c r="BB98" s="208"/>
      <c r="BC98" s="208"/>
      <c r="BD98" s="208"/>
      <c r="BE98" s="208"/>
      <c r="BF98" s="208"/>
      <c r="BG98" s="208"/>
      <c r="BH98" s="208"/>
      <c r="BI98" s="208"/>
      <c r="BJ98" s="208"/>
      <c r="BK98" s="208"/>
      <c r="BL98" s="208"/>
      <c r="BM98" s="208"/>
      <c r="BN98" s="208"/>
      <c r="BO98" s="208"/>
      <c r="BP98" s="208"/>
      <c r="BQ98" s="208"/>
      <c r="BR98" s="208"/>
      <c r="BS98" s="208"/>
      <c r="BT98" s="208"/>
      <c r="BU98" s="208"/>
      <c r="BV98" s="208"/>
      <c r="BW98" s="208"/>
      <c r="BX98" s="208"/>
      <c r="BY98" s="208"/>
      <c r="BZ98" s="208"/>
      <c r="CA98" s="208"/>
      <c r="CB98" s="275"/>
    </row>
    <row r="99" s="174" customFormat="1" spans="2:80">
      <c r="B99" s="301" t="s">
        <v>59</v>
      </c>
      <c r="C99" s="299"/>
      <c r="D99" s="297"/>
      <c r="E99" s="297"/>
      <c r="F99" s="297"/>
      <c r="G99" s="299" t="s">
        <v>60</v>
      </c>
      <c r="H99" s="297"/>
      <c r="I99" s="190"/>
      <c r="J99" s="208"/>
      <c r="K99" s="208"/>
      <c r="L99" s="208"/>
      <c r="M99" s="208"/>
      <c r="N99" s="208"/>
      <c r="O99" s="208"/>
      <c r="P99" s="208"/>
      <c r="Q99" s="208"/>
      <c r="R99" s="208"/>
      <c r="S99" s="208"/>
      <c r="T99" s="208"/>
      <c r="U99" s="208"/>
      <c r="V99" s="208"/>
      <c r="W99" s="208"/>
      <c r="X99" s="208"/>
      <c r="Y99" s="208"/>
      <c r="Z99" s="208"/>
      <c r="AA99" s="208"/>
      <c r="AB99" s="208"/>
      <c r="AC99" s="208"/>
      <c r="AD99" s="208"/>
      <c r="AE99" s="208"/>
      <c r="AF99" s="208"/>
      <c r="AG99" s="208"/>
      <c r="AH99" s="208"/>
      <c r="AI99" s="208"/>
      <c r="AJ99" s="208"/>
      <c r="AK99" s="208"/>
      <c r="AL99" s="208"/>
      <c r="AM99" s="208"/>
      <c r="AN99" s="208"/>
      <c r="AO99" s="208"/>
      <c r="AP99" s="208"/>
      <c r="AQ99" s="208"/>
      <c r="AR99" s="208"/>
      <c r="AS99" s="208"/>
      <c r="AT99" s="208"/>
      <c r="AU99" s="208"/>
      <c r="AV99" s="208"/>
      <c r="AW99" s="208"/>
      <c r="AX99" s="208"/>
      <c r="AY99" s="208"/>
      <c r="AZ99" s="208"/>
      <c r="BA99" s="208"/>
      <c r="BB99" s="208"/>
      <c r="BC99" s="208"/>
      <c r="BD99" s="208"/>
      <c r="BE99" s="208"/>
      <c r="BF99" s="208"/>
      <c r="BG99" s="208"/>
      <c r="BH99" s="208"/>
      <c r="BI99" s="208"/>
      <c r="BJ99" s="208"/>
      <c r="BK99" s="208"/>
      <c r="BL99" s="208"/>
      <c r="BM99" s="208"/>
      <c r="BN99" s="208"/>
      <c r="BO99" s="208"/>
      <c r="BP99" s="208"/>
      <c r="BQ99" s="208"/>
      <c r="BR99" s="208"/>
      <c r="BS99" s="208"/>
      <c r="BT99" s="208"/>
      <c r="BU99" s="208"/>
      <c r="BV99" s="208"/>
      <c r="BW99" s="208"/>
      <c r="BX99" s="208"/>
      <c r="BY99" s="208"/>
      <c r="BZ99" s="208"/>
      <c r="CA99" s="208"/>
      <c r="CB99" s="275"/>
    </row>
    <row r="100" s="174" customFormat="1" spans="2:80">
      <c r="B100" s="301" t="s">
        <v>61</v>
      </c>
      <c r="C100" s="299"/>
      <c r="D100" s="297"/>
      <c r="E100" s="297"/>
      <c r="F100" s="297"/>
      <c r="G100" s="302" t="s">
        <v>62</v>
      </c>
      <c r="H100" s="297"/>
      <c r="I100" s="190"/>
      <c r="J100" s="208"/>
      <c r="K100" s="208"/>
      <c r="L100" s="208"/>
      <c r="M100" s="208"/>
      <c r="N100" s="208"/>
      <c r="O100" s="208"/>
      <c r="P100" s="208"/>
      <c r="Q100" s="208"/>
      <c r="R100" s="208"/>
      <c r="S100" s="208"/>
      <c r="T100" s="208"/>
      <c r="U100" s="208"/>
      <c r="V100" s="208"/>
      <c r="W100" s="208"/>
      <c r="X100" s="208"/>
      <c r="Y100" s="208"/>
      <c r="Z100" s="208"/>
      <c r="AA100" s="208"/>
      <c r="AB100" s="208"/>
      <c r="AC100" s="208"/>
      <c r="AD100" s="208"/>
      <c r="AE100" s="208"/>
      <c r="AF100" s="208"/>
      <c r="AG100" s="208"/>
      <c r="AH100" s="208"/>
      <c r="AI100" s="208"/>
      <c r="AJ100" s="208"/>
      <c r="AK100" s="208"/>
      <c r="AL100" s="208"/>
      <c r="AM100" s="208"/>
      <c r="AN100" s="208"/>
      <c r="AO100" s="208"/>
      <c r="AP100" s="208"/>
      <c r="AQ100" s="208"/>
      <c r="AR100" s="208"/>
      <c r="AS100" s="208"/>
      <c r="AT100" s="208"/>
      <c r="AU100" s="208"/>
      <c r="AV100" s="208"/>
      <c r="AW100" s="208"/>
      <c r="AX100" s="208"/>
      <c r="AY100" s="208"/>
      <c r="AZ100" s="208"/>
      <c r="BA100" s="208"/>
      <c r="BB100" s="208"/>
      <c r="BC100" s="208"/>
      <c r="BD100" s="208"/>
      <c r="BE100" s="208"/>
      <c r="BF100" s="208"/>
      <c r="BG100" s="208"/>
      <c r="BH100" s="208"/>
      <c r="BI100" s="208"/>
      <c r="BJ100" s="208"/>
      <c r="BK100" s="208"/>
      <c r="BL100" s="208"/>
      <c r="BM100" s="208"/>
      <c r="BN100" s="208"/>
      <c r="BO100" s="208"/>
      <c r="BP100" s="208"/>
      <c r="BQ100" s="208"/>
      <c r="BR100" s="208"/>
      <c r="BS100" s="208"/>
      <c r="BT100" s="208"/>
      <c r="BU100" s="208"/>
      <c r="BV100" s="208"/>
      <c r="BW100" s="208"/>
      <c r="BX100" s="208"/>
      <c r="BY100" s="208"/>
      <c r="BZ100" s="208"/>
      <c r="CA100" s="208"/>
      <c r="CB100" s="275"/>
    </row>
    <row r="101" s="174" customFormat="1" spans="2:80">
      <c r="B101" s="301" t="s">
        <v>63</v>
      </c>
      <c r="C101" s="299"/>
      <c r="D101" s="297"/>
      <c r="E101" s="297"/>
      <c r="F101" s="297"/>
      <c r="G101" s="302" t="s">
        <v>64</v>
      </c>
      <c r="H101" s="297"/>
      <c r="I101" s="190"/>
      <c r="J101" s="208"/>
      <c r="K101" s="208"/>
      <c r="L101" s="208"/>
      <c r="M101" s="208"/>
      <c r="N101" s="208"/>
      <c r="O101" s="208"/>
      <c r="P101" s="208"/>
      <c r="Q101" s="208"/>
      <c r="R101" s="208"/>
      <c r="S101" s="208"/>
      <c r="T101" s="208"/>
      <c r="U101" s="208"/>
      <c r="V101" s="208"/>
      <c r="W101" s="208"/>
      <c r="X101" s="208"/>
      <c r="Y101" s="208"/>
      <c r="Z101" s="208"/>
      <c r="AA101" s="208"/>
      <c r="AB101" s="208"/>
      <c r="AC101" s="208"/>
      <c r="AD101" s="208"/>
      <c r="AE101" s="208"/>
      <c r="AF101" s="208"/>
      <c r="AG101" s="208"/>
      <c r="AH101" s="208"/>
      <c r="AI101" s="208"/>
      <c r="AJ101" s="208"/>
      <c r="AK101" s="208"/>
      <c r="AL101" s="208"/>
      <c r="AM101" s="208"/>
      <c r="AN101" s="208"/>
      <c r="AO101" s="208"/>
      <c r="AP101" s="208"/>
      <c r="AQ101" s="208"/>
      <c r="AR101" s="208"/>
      <c r="AS101" s="208"/>
      <c r="AT101" s="208"/>
      <c r="AU101" s="208"/>
      <c r="AV101" s="208"/>
      <c r="AW101" s="208"/>
      <c r="AX101" s="208"/>
      <c r="AY101" s="208"/>
      <c r="AZ101" s="208"/>
      <c r="BA101" s="208"/>
      <c r="BB101" s="208"/>
      <c r="BC101" s="208"/>
      <c r="BD101" s="208"/>
      <c r="BE101" s="208"/>
      <c r="BF101" s="208"/>
      <c r="BG101" s="208"/>
      <c r="BH101" s="208"/>
      <c r="BI101" s="208"/>
      <c r="BJ101" s="208"/>
      <c r="BK101" s="208"/>
      <c r="BL101" s="208"/>
      <c r="BM101" s="208"/>
      <c r="BN101" s="208"/>
      <c r="BO101" s="208"/>
      <c r="BP101" s="208"/>
      <c r="BQ101" s="208"/>
      <c r="BR101" s="208"/>
      <c r="BS101" s="208"/>
      <c r="BT101" s="208"/>
      <c r="BU101" s="208"/>
      <c r="BV101" s="208"/>
      <c r="BW101" s="208"/>
      <c r="BX101" s="208"/>
      <c r="BY101" s="208"/>
      <c r="BZ101" s="208"/>
      <c r="CA101" s="208"/>
      <c r="CB101" s="275"/>
    </row>
    <row r="102" s="174" customFormat="1" spans="2:80">
      <c r="B102" s="301" t="s">
        <v>65</v>
      </c>
      <c r="C102" s="299"/>
      <c r="D102" s="297"/>
      <c r="E102" s="297"/>
      <c r="F102" s="297"/>
      <c r="G102" s="302" t="s">
        <v>66</v>
      </c>
      <c r="H102" s="297"/>
      <c r="I102" s="190"/>
      <c r="J102" s="208"/>
      <c r="K102" s="208"/>
      <c r="L102" s="208"/>
      <c r="M102" s="208"/>
      <c r="N102" s="208"/>
      <c r="O102" s="208"/>
      <c r="P102" s="208"/>
      <c r="Q102" s="208"/>
      <c r="R102" s="208"/>
      <c r="S102" s="208"/>
      <c r="T102" s="208"/>
      <c r="U102" s="208"/>
      <c r="V102" s="208"/>
      <c r="W102" s="208"/>
      <c r="X102" s="208"/>
      <c r="Y102" s="208"/>
      <c r="Z102" s="208"/>
      <c r="AA102" s="208"/>
      <c r="AB102" s="208"/>
      <c r="AC102" s="208"/>
      <c r="AD102" s="208"/>
      <c r="AE102" s="208"/>
      <c r="AF102" s="208"/>
      <c r="AG102" s="208"/>
      <c r="AH102" s="208"/>
      <c r="AI102" s="208"/>
      <c r="AJ102" s="208"/>
      <c r="AK102" s="208"/>
      <c r="AL102" s="208"/>
      <c r="AM102" s="208"/>
      <c r="AN102" s="208"/>
      <c r="AO102" s="208"/>
      <c r="AP102" s="208"/>
      <c r="AQ102" s="208"/>
      <c r="AR102" s="208"/>
      <c r="AS102" s="208"/>
      <c r="AT102" s="208"/>
      <c r="AU102" s="208"/>
      <c r="AV102" s="208"/>
      <c r="AW102" s="208"/>
      <c r="AX102" s="208"/>
      <c r="AY102" s="208"/>
      <c r="AZ102" s="208"/>
      <c r="BA102" s="208"/>
      <c r="BB102" s="208"/>
      <c r="BC102" s="208"/>
      <c r="BD102" s="208"/>
      <c r="BE102" s="208"/>
      <c r="BF102" s="208"/>
      <c r="BG102" s="208"/>
      <c r="BH102" s="208"/>
      <c r="BI102" s="208"/>
      <c r="BJ102" s="208"/>
      <c r="BK102" s="208"/>
      <c r="BL102" s="208"/>
      <c r="BM102" s="208"/>
      <c r="BN102" s="208"/>
      <c r="BO102" s="208"/>
      <c r="BP102" s="208"/>
      <c r="BQ102" s="208"/>
      <c r="BR102" s="208"/>
      <c r="BS102" s="208"/>
      <c r="BT102" s="208"/>
      <c r="BU102" s="208"/>
      <c r="BV102" s="208"/>
      <c r="BW102" s="208"/>
      <c r="BX102" s="208"/>
      <c r="BY102" s="208"/>
      <c r="BZ102" s="208"/>
      <c r="CA102" s="208"/>
      <c r="CB102" s="275"/>
    </row>
    <row r="103" s="174" customFormat="1" spans="2:80">
      <c r="B103" s="301" t="s">
        <v>67</v>
      </c>
      <c r="C103" s="299"/>
      <c r="D103" s="297"/>
      <c r="E103" s="297"/>
      <c r="F103" s="297"/>
      <c r="G103" s="302" t="s">
        <v>68</v>
      </c>
      <c r="H103" s="297"/>
      <c r="I103" s="190"/>
      <c r="J103" s="208"/>
      <c r="K103" s="208"/>
      <c r="L103" s="208"/>
      <c r="M103" s="208"/>
      <c r="N103" s="208"/>
      <c r="O103" s="208"/>
      <c r="P103" s="208"/>
      <c r="Q103" s="208"/>
      <c r="R103" s="208"/>
      <c r="S103" s="208"/>
      <c r="T103" s="208"/>
      <c r="U103" s="208"/>
      <c r="V103" s="208"/>
      <c r="W103" s="208"/>
      <c r="X103" s="208"/>
      <c r="Y103" s="208"/>
      <c r="Z103" s="208"/>
      <c r="AA103" s="208"/>
      <c r="AB103" s="208"/>
      <c r="AC103" s="208"/>
      <c r="AD103" s="208"/>
      <c r="AE103" s="208"/>
      <c r="AF103" s="208"/>
      <c r="AG103" s="208"/>
      <c r="AH103" s="208"/>
      <c r="AI103" s="208"/>
      <c r="AJ103" s="208"/>
      <c r="AK103" s="208"/>
      <c r="AL103" s="208"/>
      <c r="AM103" s="208"/>
      <c r="AN103" s="208"/>
      <c r="AO103" s="208"/>
      <c r="AP103" s="208"/>
      <c r="AQ103" s="208"/>
      <c r="AR103" s="208"/>
      <c r="AS103" s="208"/>
      <c r="AT103" s="208"/>
      <c r="AU103" s="208"/>
      <c r="AV103" s="208"/>
      <c r="AW103" s="208"/>
      <c r="AX103" s="208"/>
      <c r="AY103" s="208"/>
      <c r="AZ103" s="208"/>
      <c r="BA103" s="208"/>
      <c r="BB103" s="208"/>
      <c r="BC103" s="208"/>
      <c r="BD103" s="208"/>
      <c r="BE103" s="208"/>
      <c r="BF103" s="208"/>
      <c r="BG103" s="208"/>
      <c r="BH103" s="208"/>
      <c r="BI103" s="208"/>
      <c r="BJ103" s="208"/>
      <c r="BK103" s="208"/>
      <c r="BL103" s="208"/>
      <c r="BM103" s="208"/>
      <c r="BN103" s="208"/>
      <c r="BO103" s="208"/>
      <c r="BP103" s="208"/>
      <c r="BQ103" s="208"/>
      <c r="BR103" s="208"/>
      <c r="BS103" s="208"/>
      <c r="BT103" s="208"/>
      <c r="BU103" s="208"/>
      <c r="BV103" s="208"/>
      <c r="BW103" s="208"/>
      <c r="BX103" s="208"/>
      <c r="BY103" s="208"/>
      <c r="BZ103" s="208"/>
      <c r="CA103" s="208"/>
      <c r="CB103" s="275"/>
    </row>
    <row r="104" s="174" customFormat="1" spans="2:80">
      <c r="B104" s="301" t="s">
        <v>69</v>
      </c>
      <c r="C104" s="299"/>
      <c r="D104" s="297"/>
      <c r="E104" s="297"/>
      <c r="F104" s="297"/>
      <c r="G104" s="302" t="s">
        <v>70</v>
      </c>
      <c r="H104" s="297"/>
      <c r="I104" s="190"/>
      <c r="J104" s="208"/>
      <c r="K104" s="208"/>
      <c r="L104" s="208"/>
      <c r="M104" s="208"/>
      <c r="N104" s="208"/>
      <c r="O104" s="208"/>
      <c r="P104" s="208"/>
      <c r="Q104" s="208"/>
      <c r="R104" s="208"/>
      <c r="S104" s="208"/>
      <c r="T104" s="208"/>
      <c r="U104" s="208"/>
      <c r="V104" s="208"/>
      <c r="W104" s="208"/>
      <c r="X104" s="208"/>
      <c r="Y104" s="208"/>
      <c r="Z104" s="208"/>
      <c r="AA104" s="208"/>
      <c r="AB104" s="208"/>
      <c r="AC104" s="208"/>
      <c r="AD104" s="208"/>
      <c r="AE104" s="208"/>
      <c r="AF104" s="208"/>
      <c r="AG104" s="208"/>
      <c r="AH104" s="208"/>
      <c r="AI104" s="208"/>
      <c r="AJ104" s="208"/>
      <c r="AK104" s="208"/>
      <c r="AL104" s="208"/>
      <c r="AM104" s="208"/>
      <c r="AN104" s="208"/>
      <c r="AO104" s="208"/>
      <c r="AP104" s="208"/>
      <c r="AQ104" s="208"/>
      <c r="AR104" s="208"/>
      <c r="AS104" s="208"/>
      <c r="AT104" s="208"/>
      <c r="AU104" s="208"/>
      <c r="AV104" s="208"/>
      <c r="AW104" s="208"/>
      <c r="AX104" s="208"/>
      <c r="AY104" s="208"/>
      <c r="AZ104" s="208"/>
      <c r="BA104" s="208"/>
      <c r="BB104" s="208"/>
      <c r="BC104" s="208"/>
      <c r="BD104" s="208"/>
      <c r="BE104" s="208"/>
      <c r="BF104" s="208"/>
      <c r="BG104" s="208"/>
      <c r="BH104" s="208"/>
      <c r="BI104" s="208"/>
      <c r="BJ104" s="208"/>
      <c r="BK104" s="208"/>
      <c r="BL104" s="208"/>
      <c r="BM104" s="208"/>
      <c r="BN104" s="208"/>
      <c r="BO104" s="208"/>
      <c r="BP104" s="208"/>
      <c r="BQ104" s="208"/>
      <c r="BR104" s="208"/>
      <c r="BS104" s="208"/>
      <c r="BT104" s="208"/>
      <c r="BU104" s="208"/>
      <c r="BV104" s="208"/>
      <c r="BW104" s="208"/>
      <c r="BX104" s="208"/>
      <c r="BY104" s="208"/>
      <c r="BZ104" s="208"/>
      <c r="CA104" s="208"/>
      <c r="CB104" s="275"/>
    </row>
    <row r="105" s="174" customFormat="1" spans="2:80">
      <c r="B105" s="301" t="s">
        <v>71</v>
      </c>
      <c r="C105" s="299"/>
      <c r="D105" s="297"/>
      <c r="E105" s="297"/>
      <c r="F105" s="297"/>
      <c r="G105" s="302" t="s">
        <v>72</v>
      </c>
      <c r="H105" s="297"/>
      <c r="I105" s="190"/>
      <c r="J105" s="208"/>
      <c r="K105" s="208"/>
      <c r="L105" s="208"/>
      <c r="M105" s="208"/>
      <c r="N105" s="208"/>
      <c r="O105" s="208"/>
      <c r="P105" s="208"/>
      <c r="Q105" s="208"/>
      <c r="R105" s="208"/>
      <c r="S105" s="208"/>
      <c r="T105" s="208"/>
      <c r="U105" s="208"/>
      <c r="V105" s="208"/>
      <c r="W105" s="208"/>
      <c r="X105" s="208"/>
      <c r="Y105" s="208"/>
      <c r="Z105" s="208"/>
      <c r="AA105" s="208"/>
      <c r="AB105" s="208"/>
      <c r="AC105" s="208"/>
      <c r="AD105" s="208"/>
      <c r="AE105" s="208"/>
      <c r="AF105" s="208"/>
      <c r="AG105" s="208"/>
      <c r="AH105" s="208"/>
      <c r="AI105" s="208"/>
      <c r="AJ105" s="208"/>
      <c r="AK105" s="208"/>
      <c r="AL105" s="208"/>
      <c r="AM105" s="208"/>
      <c r="AN105" s="208"/>
      <c r="AO105" s="208"/>
      <c r="AP105" s="208"/>
      <c r="AQ105" s="208"/>
      <c r="AR105" s="208"/>
      <c r="AS105" s="208"/>
      <c r="AT105" s="208"/>
      <c r="AU105" s="208"/>
      <c r="AV105" s="208"/>
      <c r="AW105" s="208"/>
      <c r="AX105" s="208"/>
      <c r="AY105" s="208"/>
      <c r="AZ105" s="208"/>
      <c r="BA105" s="208"/>
      <c r="BB105" s="208"/>
      <c r="BC105" s="208"/>
      <c r="BD105" s="208"/>
      <c r="BE105" s="208"/>
      <c r="BF105" s="208"/>
      <c r="BG105" s="208"/>
      <c r="BH105" s="208"/>
      <c r="BI105" s="208"/>
      <c r="BJ105" s="208"/>
      <c r="BK105" s="208"/>
      <c r="BL105" s="208"/>
      <c r="BM105" s="208"/>
      <c r="BN105" s="208"/>
      <c r="BO105" s="208"/>
      <c r="BP105" s="208"/>
      <c r="BQ105" s="208"/>
      <c r="BR105" s="208"/>
      <c r="BS105" s="208"/>
      <c r="BT105" s="208"/>
      <c r="BU105" s="208"/>
      <c r="BV105" s="208"/>
      <c r="BW105" s="208"/>
      <c r="BX105" s="208"/>
      <c r="BY105" s="208"/>
      <c r="BZ105" s="208"/>
      <c r="CA105" s="208"/>
      <c r="CB105" s="275"/>
    </row>
    <row r="106" s="174" customFormat="1" ht="5.15" customHeight="1" spans="2:80">
      <c r="B106" s="303"/>
      <c r="C106" s="229"/>
      <c r="D106" s="229"/>
      <c r="E106" s="229"/>
      <c r="F106" s="229"/>
      <c r="G106" s="229"/>
      <c r="H106" s="229"/>
      <c r="I106" s="229"/>
      <c r="J106" s="229"/>
      <c r="K106" s="229"/>
      <c r="L106" s="229"/>
      <c r="M106" s="229"/>
      <c r="N106" s="229"/>
      <c r="O106" s="229"/>
      <c r="P106" s="229"/>
      <c r="Q106" s="229"/>
      <c r="R106" s="229"/>
      <c r="S106" s="229"/>
      <c r="T106" s="229"/>
      <c r="U106" s="229"/>
      <c r="V106" s="229"/>
      <c r="W106" s="229"/>
      <c r="X106" s="229"/>
      <c r="Y106" s="229"/>
      <c r="Z106" s="229"/>
      <c r="AA106" s="229"/>
      <c r="AB106" s="229"/>
      <c r="AC106" s="229"/>
      <c r="AD106" s="229"/>
      <c r="AE106" s="229"/>
      <c r="AF106" s="229"/>
      <c r="AG106" s="229"/>
      <c r="AH106" s="229"/>
      <c r="AI106" s="229"/>
      <c r="AJ106" s="229"/>
      <c r="AK106" s="229"/>
      <c r="AL106" s="229"/>
      <c r="AM106" s="229"/>
      <c r="AN106" s="229"/>
      <c r="AO106" s="229"/>
      <c r="AP106" s="229"/>
      <c r="AQ106" s="229"/>
      <c r="AR106" s="229"/>
      <c r="AS106" s="229"/>
      <c r="AT106" s="229"/>
      <c r="AU106" s="229"/>
      <c r="AV106" s="229"/>
      <c r="AW106" s="229"/>
      <c r="AX106" s="229"/>
      <c r="AY106" s="229"/>
      <c r="AZ106" s="229"/>
      <c r="BA106" s="229"/>
      <c r="BB106" s="229"/>
      <c r="BC106" s="229"/>
      <c r="BD106" s="229"/>
      <c r="BE106" s="229"/>
      <c r="BF106" s="229"/>
      <c r="BG106" s="229"/>
      <c r="BH106" s="229"/>
      <c r="BI106" s="229"/>
      <c r="BJ106" s="229"/>
      <c r="BK106" s="229"/>
      <c r="BL106" s="229"/>
      <c r="BM106" s="229"/>
      <c r="BN106" s="229"/>
      <c r="BO106" s="229"/>
      <c r="BP106" s="229"/>
      <c r="BQ106" s="229"/>
      <c r="BR106" s="229"/>
      <c r="BS106" s="229"/>
      <c r="BT106" s="229"/>
      <c r="BU106" s="229"/>
      <c r="BV106" s="229"/>
      <c r="BW106" s="229"/>
      <c r="BX106" s="229"/>
      <c r="BY106" s="229"/>
      <c r="BZ106" s="229"/>
      <c r="CA106" s="229"/>
      <c r="CB106" s="284"/>
    </row>
    <row r="107" s="174" customFormat="1" ht="14.25" spans="3:9">
      <c r="C107" s="189"/>
      <c r="D107" s="189"/>
      <c r="E107" s="189"/>
      <c r="F107" s="189"/>
      <c r="G107" s="189"/>
      <c r="H107" s="189"/>
      <c r="I107" s="189"/>
    </row>
    <row r="108" s="174" customFormat="1" ht="18.75" spans="2:80">
      <c r="B108" s="178" t="s">
        <v>73</v>
      </c>
      <c r="C108" s="179"/>
      <c r="D108" s="179"/>
      <c r="E108" s="179"/>
      <c r="F108" s="179"/>
      <c r="G108" s="179"/>
      <c r="H108" s="179"/>
      <c r="I108" s="179"/>
      <c r="J108" s="179"/>
      <c r="K108" s="179"/>
      <c r="L108" s="179"/>
      <c r="M108" s="179"/>
      <c r="N108" s="179"/>
      <c r="O108" s="179"/>
      <c r="P108" s="179"/>
      <c r="Q108" s="179"/>
      <c r="R108" s="179"/>
      <c r="S108" s="179"/>
      <c r="T108" s="179"/>
      <c r="U108" s="179"/>
      <c r="V108" s="179"/>
      <c r="W108" s="179"/>
      <c r="X108" s="179"/>
      <c r="Y108" s="179"/>
      <c r="Z108" s="179"/>
      <c r="AA108" s="179"/>
      <c r="AB108" s="179"/>
      <c r="AC108" s="179"/>
      <c r="AD108" s="179"/>
      <c r="AE108" s="179"/>
      <c r="AF108" s="179"/>
      <c r="AG108" s="179"/>
      <c r="AH108" s="179"/>
      <c r="AI108" s="179"/>
      <c r="AJ108" s="179"/>
      <c r="AK108" s="179"/>
      <c r="AL108" s="179"/>
      <c r="AM108" s="179"/>
      <c r="AN108" s="179"/>
      <c r="AO108" s="179"/>
      <c r="AP108" s="179"/>
      <c r="AQ108" s="179"/>
      <c r="AR108" s="179"/>
      <c r="AS108" s="179"/>
      <c r="AT108" s="179"/>
      <c r="AU108" s="179"/>
      <c r="AV108" s="179"/>
      <c r="AW108" s="179"/>
      <c r="AX108" s="179"/>
      <c r="AY108" s="179"/>
      <c r="AZ108" s="179"/>
      <c r="BA108" s="179"/>
      <c r="BB108" s="179"/>
      <c r="BC108" s="179"/>
      <c r="BD108" s="179"/>
      <c r="BE108" s="179"/>
      <c r="BF108" s="179"/>
      <c r="BG108" s="179"/>
      <c r="BH108" s="179"/>
      <c r="BI108" s="179"/>
      <c r="BJ108" s="179"/>
      <c r="BK108" s="179"/>
      <c r="BL108" s="179"/>
      <c r="BM108" s="179"/>
      <c r="BN108" s="179"/>
      <c r="BO108" s="179"/>
      <c r="BP108" s="179"/>
      <c r="BQ108" s="179"/>
      <c r="BR108" s="179"/>
      <c r="BS108" s="179"/>
      <c r="BT108" s="179"/>
      <c r="BU108" s="179"/>
      <c r="BV108" s="179"/>
      <c r="BW108" s="179"/>
      <c r="BX108" s="179"/>
      <c r="BY108" s="179"/>
      <c r="BZ108" s="179"/>
      <c r="CA108" s="179"/>
      <c r="CB108" s="271"/>
    </row>
    <row r="109" s="174" customFormat="1" ht="5.15" customHeight="1" spans="2:80">
      <c r="B109" s="198"/>
      <c r="C109" s="190"/>
      <c r="D109" s="190"/>
      <c r="E109" s="190"/>
      <c r="F109" s="190"/>
      <c r="G109" s="190"/>
      <c r="H109" s="190"/>
      <c r="I109" s="190"/>
      <c r="J109" s="208"/>
      <c r="K109" s="208"/>
      <c r="L109" s="208"/>
      <c r="M109" s="208"/>
      <c r="N109" s="208"/>
      <c r="O109" s="208"/>
      <c r="P109" s="208"/>
      <c r="Q109" s="208"/>
      <c r="R109" s="208"/>
      <c r="S109" s="208"/>
      <c r="T109" s="208"/>
      <c r="U109" s="208"/>
      <c r="V109" s="208"/>
      <c r="W109" s="208"/>
      <c r="X109" s="208"/>
      <c r="Y109" s="208"/>
      <c r="Z109" s="208"/>
      <c r="AA109" s="208"/>
      <c r="AB109" s="208"/>
      <c r="AC109" s="208"/>
      <c r="AD109" s="208"/>
      <c r="AE109" s="208"/>
      <c r="AF109" s="208"/>
      <c r="AG109" s="208"/>
      <c r="AH109" s="208"/>
      <c r="AI109" s="208"/>
      <c r="AJ109" s="208"/>
      <c r="AK109" s="208"/>
      <c r="AL109" s="208"/>
      <c r="AM109" s="208"/>
      <c r="AN109" s="208"/>
      <c r="AO109" s="208"/>
      <c r="AP109" s="208"/>
      <c r="AQ109" s="208"/>
      <c r="AR109" s="208"/>
      <c r="AS109" s="208"/>
      <c r="AT109" s="208"/>
      <c r="AU109" s="208"/>
      <c r="AV109" s="208"/>
      <c r="AW109" s="208"/>
      <c r="AX109" s="208"/>
      <c r="AY109" s="208"/>
      <c r="AZ109" s="208"/>
      <c r="BA109" s="208"/>
      <c r="BB109" s="208"/>
      <c r="BC109" s="208"/>
      <c r="BD109" s="208"/>
      <c r="BE109" s="208"/>
      <c r="BF109" s="208"/>
      <c r="BG109" s="208"/>
      <c r="BH109" s="208"/>
      <c r="BI109" s="208"/>
      <c r="BJ109" s="208"/>
      <c r="BK109" s="208"/>
      <c r="BL109" s="208"/>
      <c r="BM109" s="208"/>
      <c r="BN109" s="208"/>
      <c r="BO109" s="208"/>
      <c r="BP109" s="208"/>
      <c r="BQ109" s="208"/>
      <c r="BR109" s="208"/>
      <c r="BS109" s="208"/>
      <c r="BT109" s="208"/>
      <c r="BU109" s="208"/>
      <c r="BV109" s="208"/>
      <c r="BW109" s="208"/>
      <c r="BX109" s="208"/>
      <c r="BY109" s="208"/>
      <c r="BZ109" s="208"/>
      <c r="CA109" s="208"/>
      <c r="CB109" s="275"/>
    </row>
    <row r="110" s="174" customFormat="1" spans="2:80">
      <c r="B110" s="198" t="s">
        <v>74</v>
      </c>
      <c r="C110" s="190"/>
      <c r="D110" s="190"/>
      <c r="E110" s="190"/>
      <c r="F110" s="190"/>
      <c r="G110" s="190"/>
      <c r="H110" s="190"/>
      <c r="I110" s="190"/>
      <c r="J110" s="208"/>
      <c r="K110" s="208"/>
      <c r="L110" s="208"/>
      <c r="M110" s="208"/>
      <c r="N110" s="208"/>
      <c r="O110" s="208"/>
      <c r="P110" s="208"/>
      <c r="Q110" s="208"/>
      <c r="R110" s="208"/>
      <c r="S110" s="208"/>
      <c r="T110" s="208"/>
      <c r="U110" s="208"/>
      <c r="V110" s="208"/>
      <c r="W110" s="208"/>
      <c r="X110" s="208"/>
      <c r="Y110" s="208"/>
      <c r="Z110" s="208"/>
      <c r="AA110" s="208"/>
      <c r="AB110" s="208"/>
      <c r="AC110" s="208"/>
      <c r="AD110" s="208"/>
      <c r="AE110" s="208"/>
      <c r="AF110" s="208"/>
      <c r="AG110" s="208"/>
      <c r="AH110" s="208"/>
      <c r="AI110" s="208"/>
      <c r="AJ110" s="208"/>
      <c r="AK110" s="208"/>
      <c r="AL110" s="208"/>
      <c r="AM110" s="208"/>
      <c r="AN110" s="208"/>
      <c r="AO110" s="208"/>
      <c r="AP110" s="208"/>
      <c r="AQ110" s="208"/>
      <c r="AR110" s="208"/>
      <c r="AS110" s="208"/>
      <c r="AT110" s="208"/>
      <c r="AU110" s="208"/>
      <c r="AV110" s="208"/>
      <c r="AW110" s="208"/>
      <c r="AX110" s="208"/>
      <c r="AY110" s="208"/>
      <c r="AZ110" s="208"/>
      <c r="BA110" s="208"/>
      <c r="BB110" s="208"/>
      <c r="BC110" s="208"/>
      <c r="BD110" s="208"/>
      <c r="BE110" s="208"/>
      <c r="BF110" s="208"/>
      <c r="BG110" s="208"/>
      <c r="BH110" s="208"/>
      <c r="BI110" s="208"/>
      <c r="BJ110" s="208"/>
      <c r="BK110" s="208"/>
      <c r="BL110" s="208"/>
      <c r="BM110" s="208"/>
      <c r="BN110" s="208"/>
      <c r="BO110" s="208"/>
      <c r="BP110" s="208"/>
      <c r="BQ110" s="208"/>
      <c r="BR110" s="208"/>
      <c r="BS110" s="208"/>
      <c r="BT110" s="208"/>
      <c r="BU110" s="208"/>
      <c r="BV110" s="208"/>
      <c r="BW110" s="208"/>
      <c r="BX110" s="208"/>
      <c r="BY110" s="208"/>
      <c r="BZ110" s="208"/>
      <c r="CA110" s="208"/>
      <c r="CB110" s="275"/>
    </row>
    <row r="111" s="174" customFormat="1" ht="5.15" customHeight="1" spans="2:80">
      <c r="B111" s="183"/>
      <c r="C111" s="184"/>
      <c r="D111" s="184"/>
      <c r="E111" s="184"/>
      <c r="F111" s="184"/>
      <c r="G111" s="184"/>
      <c r="H111" s="184"/>
      <c r="I111" s="184"/>
      <c r="J111" s="184"/>
      <c r="K111" s="184"/>
      <c r="L111" s="184"/>
      <c r="M111" s="184"/>
      <c r="N111" s="184"/>
      <c r="O111" s="184"/>
      <c r="P111" s="229"/>
      <c r="Q111" s="229"/>
      <c r="R111" s="229"/>
      <c r="S111" s="229"/>
      <c r="T111" s="229"/>
      <c r="U111" s="229"/>
      <c r="V111" s="229"/>
      <c r="W111" s="229"/>
      <c r="X111" s="229"/>
      <c r="Y111" s="229"/>
      <c r="Z111" s="229"/>
      <c r="AA111" s="229"/>
      <c r="AB111" s="229"/>
      <c r="AC111" s="229"/>
      <c r="AD111" s="229"/>
      <c r="AE111" s="229"/>
      <c r="AF111" s="229"/>
      <c r="AG111" s="229"/>
      <c r="AH111" s="229"/>
      <c r="AI111" s="229"/>
      <c r="AJ111" s="229"/>
      <c r="AK111" s="229"/>
      <c r="AL111" s="229"/>
      <c r="AM111" s="229"/>
      <c r="AN111" s="229"/>
      <c r="AO111" s="229"/>
      <c r="AP111" s="229"/>
      <c r="AQ111" s="229"/>
      <c r="AR111" s="229"/>
      <c r="AS111" s="229"/>
      <c r="AT111" s="229"/>
      <c r="AU111" s="229"/>
      <c r="AV111" s="229"/>
      <c r="AW111" s="229"/>
      <c r="AX111" s="229"/>
      <c r="AY111" s="229"/>
      <c r="AZ111" s="229"/>
      <c r="BA111" s="229"/>
      <c r="BB111" s="229"/>
      <c r="BC111" s="229"/>
      <c r="BD111" s="229"/>
      <c r="BE111" s="229"/>
      <c r="BF111" s="229"/>
      <c r="BG111" s="229"/>
      <c r="BH111" s="229"/>
      <c r="BI111" s="229"/>
      <c r="BJ111" s="229"/>
      <c r="BK111" s="229"/>
      <c r="BL111" s="229"/>
      <c r="BM111" s="229"/>
      <c r="BN111" s="229"/>
      <c r="BO111" s="229"/>
      <c r="BP111" s="229"/>
      <c r="BQ111" s="229"/>
      <c r="BR111" s="229"/>
      <c r="BS111" s="229"/>
      <c r="BT111" s="229"/>
      <c r="BU111" s="229"/>
      <c r="BV111" s="229"/>
      <c r="BW111" s="229"/>
      <c r="BX111" s="229"/>
      <c r="BY111" s="229"/>
      <c r="BZ111" s="229"/>
      <c r="CA111" s="229"/>
      <c r="CB111" s="284"/>
    </row>
    <row r="112" s="174" customFormat="1" spans="2:15">
      <c r="B112" s="304"/>
      <c r="C112" s="304"/>
      <c r="D112" s="304"/>
      <c r="E112" s="304"/>
      <c r="F112" s="304"/>
      <c r="G112" s="304"/>
      <c r="H112" s="304"/>
      <c r="I112" s="304"/>
      <c r="J112" s="304"/>
      <c r="K112" s="304"/>
      <c r="L112" s="304"/>
      <c r="M112" s="304"/>
      <c r="N112" s="304"/>
      <c r="O112" s="304"/>
    </row>
    <row r="113" ht="21.75" customHeight="1" spans="2:9">
      <c r="B113" s="305" t="s">
        <v>75</v>
      </c>
      <c r="C113" s="305"/>
      <c r="D113" s="305"/>
      <c r="E113" s="305"/>
      <c r="F113" s="305"/>
      <c r="G113" s="305"/>
      <c r="H113" s="305"/>
      <c r="I113" s="305"/>
    </row>
    <row r="114" ht="5.15" customHeight="1" spans="2:9">
      <c r="B114" s="305"/>
      <c r="C114" s="305"/>
      <c r="D114" s="305"/>
      <c r="E114" s="305"/>
      <c r="F114" s="305"/>
      <c r="G114" s="305"/>
      <c r="H114" s="305"/>
      <c r="I114" s="305"/>
    </row>
    <row r="115" ht="18.75" spans="2:9">
      <c r="B115" s="306" t="s">
        <v>76</v>
      </c>
      <c r="C115" s="305"/>
      <c r="D115" s="305"/>
      <c r="E115" s="305"/>
      <c r="F115" s="305"/>
      <c r="G115" s="305"/>
      <c r="H115" s="305"/>
      <c r="I115" s="305"/>
    </row>
    <row r="116" ht="8.25" customHeight="1" spans="2:9">
      <c r="B116" s="305"/>
      <c r="C116" s="305"/>
      <c r="D116" s="305"/>
      <c r="E116" s="305"/>
      <c r="F116" s="305"/>
      <c r="G116" s="305"/>
      <c r="H116" s="305"/>
      <c r="I116" s="305"/>
    </row>
    <row r="117" spans="2:9">
      <c r="B117" s="305"/>
      <c r="C117" s="305"/>
      <c r="D117" s="305"/>
      <c r="E117" s="305"/>
      <c r="F117" s="305"/>
      <c r="G117" s="305"/>
      <c r="H117" s="305"/>
      <c r="I117" s="305"/>
    </row>
    <row r="118" spans="2:9">
      <c r="B118" s="305"/>
      <c r="C118" s="305"/>
      <c r="D118" s="305"/>
      <c r="E118" s="305"/>
      <c r="F118" s="305"/>
      <c r="G118" s="305"/>
      <c r="H118" s="305"/>
      <c r="I118" s="305"/>
    </row>
    <row r="119" spans="2:9">
      <c r="B119" s="305"/>
      <c r="C119" s="305"/>
      <c r="D119" s="305"/>
      <c r="E119" s="305"/>
      <c r="F119" s="305"/>
      <c r="G119" s="305"/>
      <c r="H119" s="305"/>
      <c r="I119" s="305"/>
    </row>
    <row r="120" spans="2:9">
      <c r="B120" s="305"/>
      <c r="C120" s="305"/>
      <c r="D120" s="305"/>
      <c r="E120" s="305"/>
      <c r="F120" s="305"/>
      <c r="G120" s="305"/>
      <c r="H120" s="305"/>
      <c r="I120" s="305"/>
    </row>
    <row r="121" spans="2:9">
      <c r="B121" s="305"/>
      <c r="C121" s="305"/>
      <c r="D121" s="305"/>
      <c r="E121" s="305"/>
      <c r="F121" s="305"/>
      <c r="G121" s="305"/>
      <c r="H121" s="305"/>
      <c r="I121" s="305"/>
    </row>
    <row r="122" spans="2:9">
      <c r="B122" s="305"/>
      <c r="C122" s="305"/>
      <c r="D122" s="305"/>
      <c r="E122" s="305"/>
      <c r="F122" s="305"/>
      <c r="G122" s="305"/>
      <c r="H122" s="305"/>
      <c r="I122" s="305"/>
    </row>
    <row r="123" spans="2:9">
      <c r="B123" s="305"/>
      <c r="C123" s="305"/>
      <c r="D123" s="305"/>
      <c r="E123" s="305"/>
      <c r="F123" s="305"/>
      <c r="G123" s="305"/>
      <c r="H123" s="305"/>
      <c r="I123" s="305"/>
    </row>
    <row r="124" spans="2:9">
      <c r="B124" s="305"/>
      <c r="C124" s="305"/>
      <c r="D124" s="305"/>
      <c r="E124" s="305"/>
      <c r="F124" s="305"/>
      <c r="G124" s="305"/>
      <c r="H124" s="305"/>
      <c r="I124" s="305"/>
    </row>
    <row r="125" spans="2:9">
      <c r="B125" s="305"/>
      <c r="C125" s="305"/>
      <c r="D125" s="305"/>
      <c r="E125" s="305"/>
      <c r="F125" s="305"/>
      <c r="G125" s="305"/>
      <c r="H125" s="305"/>
      <c r="I125" s="305"/>
    </row>
    <row r="126" spans="3:9">
      <c r="C126" s="305"/>
      <c r="D126" s="305"/>
      <c r="E126" s="305"/>
      <c r="F126" s="305"/>
      <c r="G126" s="305"/>
      <c r="H126" s="305"/>
      <c r="I126" s="305"/>
    </row>
  </sheetData>
  <mergeCells count="47">
    <mergeCell ref="B4:CB4"/>
    <mergeCell ref="B6:CB6"/>
    <mergeCell ref="B8:CB8"/>
    <mergeCell ref="B10:CB10"/>
    <mergeCell ref="B12:CB12"/>
    <mergeCell ref="C21:N21"/>
    <mergeCell ref="R21:AY21"/>
    <mergeCell ref="BD21:CA21"/>
    <mergeCell ref="C23:N23"/>
    <mergeCell ref="C48:N48"/>
    <mergeCell ref="B58:CB58"/>
    <mergeCell ref="B75:CB75"/>
    <mergeCell ref="B77:W77"/>
    <mergeCell ref="Y77:AQ77"/>
    <mergeCell ref="AS77:BI77"/>
    <mergeCell ref="BK77:CB77"/>
    <mergeCell ref="B78:W78"/>
    <mergeCell ref="Y78:AQ78"/>
    <mergeCell ref="AS78:BI78"/>
    <mergeCell ref="BK78:CB78"/>
    <mergeCell ref="B79:W79"/>
    <mergeCell ref="Y79:AQ79"/>
    <mergeCell ref="AS79:BI79"/>
    <mergeCell ref="BK79:CB79"/>
    <mergeCell ref="B90:CB90"/>
    <mergeCell ref="B108:CB108"/>
    <mergeCell ref="B111:O111"/>
    <mergeCell ref="AV62:AX73"/>
    <mergeCell ref="AY62:CA73"/>
    <mergeCell ref="M62:AU73"/>
    <mergeCell ref="BD39:BM43"/>
    <mergeCell ref="BN39:CA43"/>
    <mergeCell ref="C24:N46"/>
    <mergeCell ref="R23:AY46"/>
    <mergeCell ref="R48:AY55"/>
    <mergeCell ref="C49:N55"/>
    <mergeCell ref="BD44:CA45"/>
    <mergeCell ref="BD33:BM34"/>
    <mergeCell ref="BN33:BT34"/>
    <mergeCell ref="BU33:CA34"/>
    <mergeCell ref="BD35:BM36"/>
    <mergeCell ref="BN35:BT36"/>
    <mergeCell ref="BU35:CA36"/>
    <mergeCell ref="BD37:BM38"/>
    <mergeCell ref="BN37:BT38"/>
    <mergeCell ref="BU37:CA38"/>
    <mergeCell ref="B14:CB19"/>
  </mergeCells>
  <pageMargins left="0.393700787401575" right="0.393700787401575" top="0.590551181102362" bottom="0.393700787401575" header="0.236220472440945" footer="0.236220472440945"/>
  <pageSetup paperSize="9" scale="42" orientation="portrait"/>
  <headerFooter>
    <oddFooter>&amp;CPage &amp;P of &amp;N</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E70"/>
  <sheetViews>
    <sheetView showGridLines="0" showRowColHeaders="0" tabSelected="1" zoomScale="85" zoomScaleNormal="85" workbookViewId="0">
      <pane xSplit="2" ySplit="10" topLeftCell="C11" activePane="bottomRight" state="frozen"/>
      <selection/>
      <selection pane="topRight"/>
      <selection pane="bottomLeft"/>
      <selection pane="bottomRight" activeCell="B8" sqref="B8:E8"/>
    </sheetView>
  </sheetViews>
  <sheetFormatPr defaultColWidth="8.63333333333333" defaultRowHeight="12"/>
  <cols>
    <col min="1" max="1" width="2" style="3" customWidth="1"/>
    <col min="2" max="2" width="55.5416666666667" style="3" customWidth="1"/>
    <col min="3" max="3" width="24" style="3" customWidth="1"/>
    <col min="4" max="4" width="17.5416666666667" style="28" customWidth="1"/>
    <col min="5" max="5" width="36" style="3" customWidth="1"/>
    <col min="6" max="6" width="18" style="3" customWidth="1"/>
    <col min="7" max="7" width="36.45" style="3" customWidth="1"/>
    <col min="8" max="9" width="20.0916666666667" style="3" customWidth="1"/>
    <col min="10" max="10" width="17.3666666666667" style="3" customWidth="1"/>
    <col min="11" max="11" width="18.0916666666667" style="3" customWidth="1"/>
    <col min="12" max="12" width="15.9083333333333" style="3" customWidth="1"/>
    <col min="13" max="13" width="30" style="3" customWidth="1"/>
    <col min="14" max="14" width="22.45" style="3" customWidth="1"/>
    <col min="15" max="15" width="13.5416666666667" style="3" customWidth="1"/>
    <col min="16" max="16" width="28.0916666666667" style="3" customWidth="1"/>
    <col min="17" max="17" width="29.0916666666667" style="3" customWidth="1"/>
    <col min="18" max="18" width="18.0916666666667" style="3" customWidth="1"/>
    <col min="19" max="19" width="21.3666666666667" style="3" customWidth="1"/>
    <col min="20" max="20" width="26.5416666666667" style="3" customWidth="1"/>
    <col min="21" max="21" width="16.5416666666667" style="3" customWidth="1"/>
    <col min="22" max="22" width="21.3666666666667" style="3" customWidth="1"/>
    <col min="23" max="23" width="18.5416666666667" style="3" customWidth="1"/>
    <col min="24" max="24" width="27.3666666666667" style="3" customWidth="1"/>
    <col min="25" max="25" width="18.5416666666667" style="3" customWidth="1"/>
    <col min="26" max="26" width="21.3666666666667" style="3" customWidth="1"/>
    <col min="27" max="27" width="23" style="29" customWidth="1"/>
    <col min="28" max="28" width="40" style="3" customWidth="1"/>
    <col min="29" max="29" width="18.9083333333333" style="3" customWidth="1"/>
    <col min="30" max="30" width="21.3666666666667" style="3" customWidth="1"/>
    <col min="31" max="31" width="58.3666666666667" style="3" customWidth="1"/>
    <col min="32" max="32" width="3.09166666666667" style="3" customWidth="1"/>
    <col min="33" max="76" width="10.5416666666667" style="3" customWidth="1"/>
    <col min="77" max="16384" width="8.63333333333333" style="3"/>
  </cols>
  <sheetData>
    <row r="1" s="1" customFormat="1" ht="21.9" customHeight="1" spans="2:27">
      <c r="B1" s="5" t="s">
        <v>77</v>
      </c>
      <c r="D1" s="30"/>
      <c r="AA1" s="149"/>
    </row>
    <row r="2" s="1" customFormat="1" ht="63.9" customHeight="1" spans="2:27">
      <c r="B2" s="7" t="s">
        <v>78</v>
      </c>
      <c r="C2" s="9"/>
      <c r="D2" s="31"/>
      <c r="E2" s="9"/>
      <c r="F2" s="9"/>
      <c r="AA2" s="149"/>
    </row>
    <row r="3" ht="3.75" customHeight="1"/>
    <row r="4" ht="18" customHeight="1" spans="2:16">
      <c r="B4" s="32" t="s">
        <v>79</v>
      </c>
      <c r="C4" s="33"/>
      <c r="D4" s="34"/>
      <c r="E4" s="32" t="s">
        <v>80</v>
      </c>
      <c r="F4" s="33"/>
      <c r="G4" s="34"/>
      <c r="L4" s="79" t="s">
        <v>81</v>
      </c>
      <c r="M4" s="79"/>
      <c r="N4" s="79"/>
      <c r="O4" s="79"/>
      <c r="P4" s="79"/>
    </row>
    <row r="5" ht="17.25" customHeight="1" spans="2:16">
      <c r="B5" s="32" t="s">
        <v>82</v>
      </c>
      <c r="C5" s="35"/>
      <c r="D5" s="36"/>
      <c r="E5" s="32" t="s">
        <v>83</v>
      </c>
      <c r="F5" s="35"/>
      <c r="G5" s="36"/>
      <c r="L5" s="80" t="s">
        <v>84</v>
      </c>
      <c r="M5" s="80"/>
      <c r="N5" s="80" t="s">
        <v>85</v>
      </c>
      <c r="O5" s="80"/>
      <c r="P5" s="80"/>
    </row>
    <row r="6" ht="30" customHeight="1" spans="2:30">
      <c r="B6" s="32"/>
      <c r="C6" s="32"/>
      <c r="D6" s="32"/>
      <c r="E6" s="32"/>
      <c r="F6" s="32"/>
      <c r="G6" s="32"/>
      <c r="L6" s="80"/>
      <c r="M6" s="80"/>
      <c r="N6" s="80"/>
      <c r="O6" s="80"/>
      <c r="P6" s="80"/>
      <c r="Q6" s="119" t="s">
        <v>86</v>
      </c>
      <c r="R6" s="119"/>
      <c r="S6" s="119"/>
      <c r="AB6" s="119" t="s">
        <v>86</v>
      </c>
      <c r="AC6" s="119"/>
      <c r="AD6" s="119"/>
    </row>
    <row r="7" customHeight="1" spans="12:27">
      <c r="L7" s="81"/>
      <c r="M7" s="81"/>
      <c r="N7" s="81"/>
      <c r="O7" s="81"/>
      <c r="P7" s="82"/>
      <c r="W7" s="2"/>
      <c r="Y7" s="2"/>
      <c r="Z7" s="2"/>
      <c r="AA7" s="150"/>
    </row>
    <row r="8" s="25" customFormat="1" ht="34.5" customHeight="1" spans="2:31">
      <c r="B8" s="37" t="s">
        <v>87</v>
      </c>
      <c r="C8" s="38"/>
      <c r="D8" s="38"/>
      <c r="E8" s="39"/>
      <c r="F8" s="40" t="s">
        <v>88</v>
      </c>
      <c r="G8" s="40"/>
      <c r="H8" s="40"/>
      <c r="I8" s="40"/>
      <c r="J8" s="83" t="s">
        <v>89</v>
      </c>
      <c r="K8" s="84"/>
      <c r="L8" s="84"/>
      <c r="M8" s="84"/>
      <c r="N8" s="85"/>
      <c r="O8" s="86" t="s">
        <v>90</v>
      </c>
      <c r="P8" s="87"/>
      <c r="Q8" s="120" t="s">
        <v>91</v>
      </c>
      <c r="R8" s="121"/>
      <c r="S8" s="122"/>
      <c r="T8" s="123" t="s">
        <v>92</v>
      </c>
      <c r="U8" s="124"/>
      <c r="V8" s="125"/>
      <c r="W8" s="126" t="s">
        <v>93</v>
      </c>
      <c r="X8" s="127"/>
      <c r="Y8" s="127"/>
      <c r="Z8" s="127"/>
      <c r="AA8" s="151"/>
      <c r="AB8" s="152" t="s">
        <v>94</v>
      </c>
      <c r="AC8" s="153"/>
      <c r="AD8" s="154"/>
      <c r="AE8" s="155" t="s">
        <v>95</v>
      </c>
    </row>
    <row r="9" s="26" customFormat="1" ht="39.75" customHeight="1" spans="2:31">
      <c r="B9" s="41" t="s">
        <v>96</v>
      </c>
      <c r="C9" s="42" t="s">
        <v>97</v>
      </c>
      <c r="D9" s="43" t="s">
        <v>98</v>
      </c>
      <c r="E9" s="43" t="s">
        <v>99</v>
      </c>
      <c r="F9" s="42" t="s">
        <v>100</v>
      </c>
      <c r="G9" s="44"/>
      <c r="H9" s="45" t="s">
        <v>101</v>
      </c>
      <c r="I9" s="88" t="s">
        <v>102</v>
      </c>
      <c r="J9" s="48" t="s">
        <v>103</v>
      </c>
      <c r="K9" s="48" t="s">
        <v>104</v>
      </c>
      <c r="L9" s="42" t="s">
        <v>105</v>
      </c>
      <c r="M9" s="44"/>
      <c r="N9" s="42" t="s">
        <v>106</v>
      </c>
      <c r="O9" s="42" t="s">
        <v>107</v>
      </c>
      <c r="P9" s="44"/>
      <c r="Q9" s="42" t="s">
        <v>108</v>
      </c>
      <c r="R9" s="128"/>
      <c r="S9" s="44"/>
      <c r="T9" s="43" t="s">
        <v>109</v>
      </c>
      <c r="U9" s="129"/>
      <c r="V9" s="90"/>
      <c r="W9" s="42" t="s">
        <v>110</v>
      </c>
      <c r="X9" s="44"/>
      <c r="Y9" s="42" t="s">
        <v>111</v>
      </c>
      <c r="Z9" s="44"/>
      <c r="AA9" s="156" t="s">
        <v>112</v>
      </c>
      <c r="AB9" s="42" t="s">
        <v>113</v>
      </c>
      <c r="AC9" s="128"/>
      <c r="AD9" s="44"/>
      <c r="AE9" s="157"/>
    </row>
    <row r="10" s="26" customFormat="1" ht="35.25" customHeight="1" spans="1:31">
      <c r="A10" s="46"/>
      <c r="B10" s="47"/>
      <c r="C10" s="48" t="s">
        <v>114</v>
      </c>
      <c r="D10" s="49"/>
      <c r="E10" s="49"/>
      <c r="F10" s="48" t="s">
        <v>115</v>
      </c>
      <c r="G10" s="48" t="s">
        <v>116</v>
      </c>
      <c r="H10" s="45"/>
      <c r="I10" s="48" t="s">
        <v>117</v>
      </c>
      <c r="J10" s="48" t="s">
        <v>118</v>
      </c>
      <c r="K10" s="89"/>
      <c r="L10" s="90" t="s">
        <v>119</v>
      </c>
      <c r="M10" s="48" t="s">
        <v>120</v>
      </c>
      <c r="N10" s="90" t="s">
        <v>121</v>
      </c>
      <c r="O10" s="90" t="s">
        <v>122</v>
      </c>
      <c r="P10" s="48" t="s">
        <v>123</v>
      </c>
      <c r="Q10" s="48" t="s">
        <v>124</v>
      </c>
      <c r="R10" s="90" t="s">
        <v>125</v>
      </c>
      <c r="S10" s="48" t="s">
        <v>123</v>
      </c>
      <c r="T10" s="48" t="s">
        <v>126</v>
      </c>
      <c r="U10" s="90" t="s">
        <v>127</v>
      </c>
      <c r="V10" s="48" t="s">
        <v>123</v>
      </c>
      <c r="W10" s="90" t="s">
        <v>128</v>
      </c>
      <c r="X10" s="48" t="s">
        <v>123</v>
      </c>
      <c r="Y10" s="90" t="s">
        <v>129</v>
      </c>
      <c r="Z10" s="48" t="s">
        <v>123</v>
      </c>
      <c r="AA10" s="158" t="s">
        <v>130</v>
      </c>
      <c r="AB10" s="90" t="s">
        <v>131</v>
      </c>
      <c r="AC10" s="90" t="s">
        <v>125</v>
      </c>
      <c r="AD10" s="48" t="s">
        <v>123</v>
      </c>
      <c r="AE10" s="157"/>
    </row>
    <row r="11" s="26" customFormat="1" ht="30" customHeight="1" spans="2:31">
      <c r="B11" s="50" t="s">
        <v>132</v>
      </c>
      <c r="C11" s="51" t="s">
        <v>133</v>
      </c>
      <c r="D11" s="51" t="s">
        <v>134</v>
      </c>
      <c r="E11" s="52"/>
      <c r="F11" s="53">
        <v>19.2</v>
      </c>
      <c r="G11" s="54" t="s">
        <v>135</v>
      </c>
      <c r="H11" s="55">
        <v>0.688</v>
      </c>
      <c r="I11" s="91">
        <f t="shared" ref="I11:I42" si="0">IF(F11*$H11=0,"公式",F11*$H11)</f>
        <v>13.2096</v>
      </c>
      <c r="J11" s="92" t="s">
        <v>136</v>
      </c>
      <c r="K11" s="93" t="str">
        <f>IFERROR(CHOOSE(MATCH(J11,{"Coal","Diesel","Fuel oil","Kerosine","LPG","Natural gas","Wood deforested","Wood reforested","Other"},0),96.3,74.1,77.4,71.5,63.1,56.1,109.6,0,"Add details in comment column"),"公式")</f>
        <v>公式</v>
      </c>
      <c r="L11" s="53"/>
      <c r="M11" s="94"/>
      <c r="N11" s="95" t="str">
        <f>IFERROR(L11*$K11/1000,"公式")</f>
        <v>公式</v>
      </c>
      <c r="O11" s="96"/>
      <c r="P11" s="97"/>
      <c r="Q11" s="130"/>
      <c r="R11" s="131"/>
      <c r="S11" s="132"/>
      <c r="T11" s="133"/>
      <c r="U11" s="94"/>
      <c r="V11" s="134"/>
      <c r="W11" s="135">
        <v>29000</v>
      </c>
      <c r="X11" s="136" t="s">
        <v>137</v>
      </c>
      <c r="Y11" s="133">
        <v>2688</v>
      </c>
      <c r="Z11" s="131" t="s">
        <v>138</v>
      </c>
      <c r="AA11" s="159">
        <f t="shared" ref="AA11:AA42" si="1">IFERROR(W11/Y11,"公式")</f>
        <v>10.7886904761905</v>
      </c>
      <c r="AB11" s="160"/>
      <c r="AC11" s="131"/>
      <c r="AD11" s="161"/>
      <c r="AE11" s="52"/>
    </row>
    <row r="12" s="26" customFormat="1" ht="30" customHeight="1" spans="2:31">
      <c r="B12" s="56" t="s">
        <v>139</v>
      </c>
      <c r="C12" s="51" t="s">
        <v>140</v>
      </c>
      <c r="D12" s="57" t="s">
        <v>141</v>
      </c>
      <c r="E12" s="58"/>
      <c r="F12" s="59"/>
      <c r="G12" s="60"/>
      <c r="H12" s="61"/>
      <c r="I12" s="98" t="str">
        <f t="shared" si="0"/>
        <v>公式</v>
      </c>
      <c r="J12" s="99" t="s">
        <v>142</v>
      </c>
      <c r="K12" s="100" t="str">
        <f>IFERROR(CHOOSE(MATCH(J12,{"Coal","Diesel","Fuel oil","Kerosine","LPG","Natural gas","Wood deforested","Wood reforested","Other"},0),96.3,74.1,77.4,71.5,63.1,56.1,109.6,0,"Add details in comment column"),"公式")</f>
        <v>公式</v>
      </c>
      <c r="L12" s="59">
        <v>500</v>
      </c>
      <c r="M12" s="101" t="s">
        <v>143</v>
      </c>
      <c r="N12" s="102" t="str">
        <f>IFERROR(L12*$K12/1000,"公式")</f>
        <v>公式</v>
      </c>
      <c r="O12" s="103">
        <v>50</v>
      </c>
      <c r="P12" s="104" t="s">
        <v>143</v>
      </c>
      <c r="Q12" s="137"/>
      <c r="R12" s="138"/>
      <c r="S12" s="139"/>
      <c r="T12" s="140"/>
      <c r="U12" s="101"/>
      <c r="V12" s="141"/>
      <c r="W12" s="142">
        <v>15000</v>
      </c>
      <c r="X12" s="136" t="s">
        <v>144</v>
      </c>
      <c r="Y12" s="140">
        <v>6000</v>
      </c>
      <c r="Z12" s="131" t="s">
        <v>144</v>
      </c>
      <c r="AA12" s="162">
        <f t="shared" si="1"/>
        <v>2.5</v>
      </c>
      <c r="AB12" s="163"/>
      <c r="AC12" s="138"/>
      <c r="AD12" s="164"/>
      <c r="AE12" s="58"/>
    </row>
    <row r="13" s="26" customFormat="1" ht="30" customHeight="1" spans="2:31">
      <c r="B13" s="56" t="s">
        <v>145</v>
      </c>
      <c r="C13" s="51" t="s">
        <v>140</v>
      </c>
      <c r="D13" s="57" t="s">
        <v>146</v>
      </c>
      <c r="E13" s="58"/>
      <c r="F13" s="59"/>
      <c r="G13" s="60"/>
      <c r="H13" s="61"/>
      <c r="I13" s="98" t="str">
        <f t="shared" si="0"/>
        <v>公式</v>
      </c>
      <c r="J13" s="99" t="s">
        <v>136</v>
      </c>
      <c r="K13" s="93" t="str">
        <f>IFERROR(CHOOSE(MATCH(J13,{"Coal","Diesel","Fuel oil","Kerosine","LPG","Natural gas","Wood deforested","Wood reforested","Other"},0),96.3,74.1,77.4,71.5,63.1,56.1,109.6,0,"Add details in comment column"),"公式")</f>
        <v>公式</v>
      </c>
      <c r="L13" s="59"/>
      <c r="M13" s="101"/>
      <c r="N13" s="102"/>
      <c r="O13" s="103"/>
      <c r="P13" s="104"/>
      <c r="Q13" s="137" t="s">
        <v>147</v>
      </c>
      <c r="R13" s="131" t="s">
        <v>148</v>
      </c>
      <c r="S13" s="143" t="s">
        <v>149</v>
      </c>
      <c r="T13" s="140"/>
      <c r="U13" s="101"/>
      <c r="V13" s="141"/>
      <c r="W13" s="142">
        <v>100000</v>
      </c>
      <c r="X13" s="144" t="s">
        <v>149</v>
      </c>
      <c r="Y13" s="165">
        <v>0</v>
      </c>
      <c r="Z13" s="138" t="s">
        <v>150</v>
      </c>
      <c r="AA13" s="162" t="str">
        <f t="shared" si="1"/>
        <v>公式</v>
      </c>
      <c r="AB13" s="163" t="s">
        <v>151</v>
      </c>
      <c r="AC13" s="138" t="s">
        <v>152</v>
      </c>
      <c r="AD13" s="164" t="s">
        <v>153</v>
      </c>
      <c r="AE13" s="58" t="s">
        <v>154</v>
      </c>
    </row>
    <row r="14" s="26" customFormat="1" ht="30" customHeight="1" spans="2:31">
      <c r="B14" s="56" t="s">
        <v>155</v>
      </c>
      <c r="C14" s="51" t="s">
        <v>156</v>
      </c>
      <c r="D14" s="57" t="s">
        <v>157</v>
      </c>
      <c r="E14" s="58" t="s">
        <v>158</v>
      </c>
      <c r="F14" s="59"/>
      <c r="G14" s="60"/>
      <c r="H14" s="61"/>
      <c r="I14" s="98" t="str">
        <f t="shared" si="0"/>
        <v>公式</v>
      </c>
      <c r="J14" s="99" t="s">
        <v>136</v>
      </c>
      <c r="K14" s="100" t="str">
        <f>IFERROR(CHOOSE(MATCH(J14,{"Coal","Diesel","Fuel oil","Kerosine","LPG","Natural gas","Wood deforested","Wood reforested","Other"},0),96.3,74.1,77.4,71.5,63.1,56.1,109.6,0,"Add details in comment column"),"公式")</f>
        <v>公式</v>
      </c>
      <c r="L14" s="59"/>
      <c r="M14" s="101"/>
      <c r="N14" s="102" t="str">
        <f t="shared" ref="N14:N45" si="2">IFERROR(L14*$K14/1000,"公式")</f>
        <v>公式</v>
      </c>
      <c r="O14" s="103"/>
      <c r="P14" s="104"/>
      <c r="Q14" s="137"/>
      <c r="R14" s="138"/>
      <c r="S14" s="139"/>
      <c r="T14" s="140"/>
      <c r="U14" s="101"/>
      <c r="V14" s="141"/>
      <c r="W14" s="142"/>
      <c r="X14" s="145"/>
      <c r="Y14" s="140"/>
      <c r="Z14" s="138"/>
      <c r="AA14" s="162" t="str">
        <f t="shared" si="1"/>
        <v>公式</v>
      </c>
      <c r="AB14" s="163"/>
      <c r="AC14" s="138"/>
      <c r="AD14" s="164"/>
      <c r="AE14" s="58" t="s">
        <v>159</v>
      </c>
    </row>
    <row r="15" s="25" customFormat="1" ht="30" customHeight="1" spans="2:31">
      <c r="B15" s="62"/>
      <c r="C15" s="63" t="s">
        <v>136</v>
      </c>
      <c r="D15" s="64"/>
      <c r="E15" s="65"/>
      <c r="F15" s="66"/>
      <c r="G15" s="65"/>
      <c r="H15" s="67"/>
      <c r="I15" s="105" t="str">
        <f t="shared" si="0"/>
        <v>公式</v>
      </c>
      <c r="J15" s="106" t="s">
        <v>136</v>
      </c>
      <c r="K15" s="107" t="str">
        <f>IFERROR(CHOOSE(MATCH(J15,{"Coal","Diesel","Fuel oil","Kerosine","LPG","Natural gas","Wood deforested","Wood reforested","Other"},0),96.3,74.1,77.4,71.5,63.1,56.1,109.6,0,"Add details in comment column"),"公式")</f>
        <v>公式</v>
      </c>
      <c r="L15" s="108"/>
      <c r="M15" s="65"/>
      <c r="N15" s="109" t="str">
        <f t="shared" si="2"/>
        <v>公式</v>
      </c>
      <c r="O15" s="66"/>
      <c r="P15" s="110"/>
      <c r="Q15" s="65"/>
      <c r="R15" s="65"/>
      <c r="S15" s="65"/>
      <c r="T15" s="146"/>
      <c r="U15" s="108"/>
      <c r="V15" s="110"/>
      <c r="W15" s="108"/>
      <c r="X15" s="65"/>
      <c r="Y15" s="166"/>
      <c r="Z15" s="65"/>
      <c r="AA15" s="167" t="str">
        <f t="shared" si="1"/>
        <v>公式</v>
      </c>
      <c r="AB15" s="66"/>
      <c r="AC15" s="108"/>
      <c r="AD15" s="110"/>
      <c r="AE15" s="110"/>
    </row>
    <row r="16" s="25" customFormat="1" ht="30" customHeight="1" spans="2:31">
      <c r="B16" s="68"/>
      <c r="C16" s="69" t="s">
        <v>136</v>
      </c>
      <c r="D16" s="70"/>
      <c r="E16" s="71"/>
      <c r="F16" s="72"/>
      <c r="G16" s="71"/>
      <c r="H16" s="73"/>
      <c r="I16" s="111" t="str">
        <f t="shared" si="0"/>
        <v>公式</v>
      </c>
      <c r="J16" s="112" t="s">
        <v>136</v>
      </c>
      <c r="K16" s="113" t="str">
        <f>IFERROR(CHOOSE(MATCH(J16,{"Coal","Diesel","Fuel oil","Kerosine","LPG","Natural gas","Wood deforested","Wood reforested","Other"},0),96.3,74.1,77.4,71.5,63.1,56.1,109.6,0,"Add details in comment column"),"公式")</f>
        <v>公式</v>
      </c>
      <c r="L16" s="114"/>
      <c r="M16" s="71"/>
      <c r="N16" s="115" t="str">
        <f t="shared" si="2"/>
        <v>公式</v>
      </c>
      <c r="O16" s="72"/>
      <c r="P16" s="116"/>
      <c r="Q16" s="71"/>
      <c r="R16" s="71"/>
      <c r="S16" s="71"/>
      <c r="T16" s="147"/>
      <c r="U16" s="114"/>
      <c r="V16" s="116"/>
      <c r="W16" s="114"/>
      <c r="X16" s="71"/>
      <c r="Y16" s="168"/>
      <c r="Z16" s="71"/>
      <c r="AA16" s="169" t="str">
        <f t="shared" si="1"/>
        <v>公式</v>
      </c>
      <c r="AB16" s="72"/>
      <c r="AC16" s="114"/>
      <c r="AD16" s="116"/>
      <c r="AE16" s="116"/>
    </row>
    <row r="17" s="25" customFormat="1" ht="30" customHeight="1" spans="2:31">
      <c r="B17" s="68"/>
      <c r="C17" s="69" t="s">
        <v>136</v>
      </c>
      <c r="D17" s="70"/>
      <c r="E17" s="71"/>
      <c r="F17" s="72"/>
      <c r="G17" s="71"/>
      <c r="H17" s="73"/>
      <c r="I17" s="111" t="str">
        <f t="shared" si="0"/>
        <v>公式</v>
      </c>
      <c r="J17" s="112" t="s">
        <v>136</v>
      </c>
      <c r="K17" s="113" t="str">
        <f>IFERROR(CHOOSE(MATCH(J17,{"Coal","Diesel","Fuel oil","Kerosine","LPG","Natural gas","Wood deforested","Wood reforested","Other"},0),96.3,74.1,77.4,71.5,63.1,56.1,109.6,0,"Add details in comment column"),"公式")</f>
        <v>公式</v>
      </c>
      <c r="L17" s="114"/>
      <c r="M17" s="71"/>
      <c r="N17" s="115" t="str">
        <f t="shared" si="2"/>
        <v>公式</v>
      </c>
      <c r="O17" s="72"/>
      <c r="P17" s="116"/>
      <c r="Q17" s="71"/>
      <c r="R17" s="71"/>
      <c r="S17" s="71"/>
      <c r="T17" s="147"/>
      <c r="U17" s="114"/>
      <c r="V17" s="116"/>
      <c r="W17" s="114"/>
      <c r="X17" s="71"/>
      <c r="Y17" s="168"/>
      <c r="Z17" s="71"/>
      <c r="AA17" s="169" t="str">
        <f t="shared" si="1"/>
        <v>公式</v>
      </c>
      <c r="AB17" s="72"/>
      <c r="AC17" s="114"/>
      <c r="AD17" s="116"/>
      <c r="AE17" s="116"/>
    </row>
    <row r="18" s="25" customFormat="1" ht="30" customHeight="1" spans="2:31">
      <c r="B18" s="68"/>
      <c r="C18" s="69" t="s">
        <v>136</v>
      </c>
      <c r="D18" s="70"/>
      <c r="E18" s="71"/>
      <c r="F18" s="72"/>
      <c r="G18" s="71"/>
      <c r="H18" s="73"/>
      <c r="I18" s="111" t="str">
        <f t="shared" si="0"/>
        <v>公式</v>
      </c>
      <c r="J18" s="112" t="s">
        <v>136</v>
      </c>
      <c r="K18" s="113" t="str">
        <f>IFERROR(CHOOSE(MATCH(J18,{"Coal","Diesel","Fuel oil","Kerosine","LPG","Natural gas","Wood deforested","Wood reforested","Other"},0),96.3,74.1,77.4,71.5,63.1,56.1,109.6,0,"Add details in comment column"),"公式")</f>
        <v>公式</v>
      </c>
      <c r="L18" s="114"/>
      <c r="M18" s="71"/>
      <c r="N18" s="115" t="str">
        <f t="shared" si="2"/>
        <v>公式</v>
      </c>
      <c r="O18" s="72"/>
      <c r="P18" s="116"/>
      <c r="Q18" s="71"/>
      <c r="R18" s="71"/>
      <c r="S18" s="71"/>
      <c r="T18" s="147"/>
      <c r="U18" s="114"/>
      <c r="V18" s="116"/>
      <c r="W18" s="114"/>
      <c r="X18" s="71"/>
      <c r="Y18" s="168"/>
      <c r="Z18" s="71"/>
      <c r="AA18" s="169" t="str">
        <f t="shared" si="1"/>
        <v>公式</v>
      </c>
      <c r="AB18" s="72"/>
      <c r="AC18" s="114"/>
      <c r="AD18" s="116"/>
      <c r="AE18" s="116"/>
    </row>
    <row r="19" s="25" customFormat="1" ht="30" customHeight="1" spans="2:31">
      <c r="B19" s="68"/>
      <c r="C19" s="69" t="s">
        <v>136</v>
      </c>
      <c r="D19" s="70"/>
      <c r="E19" s="71"/>
      <c r="F19" s="72"/>
      <c r="G19" s="71"/>
      <c r="H19" s="73"/>
      <c r="I19" s="111" t="str">
        <f t="shared" si="0"/>
        <v>公式</v>
      </c>
      <c r="J19" s="112" t="s">
        <v>136</v>
      </c>
      <c r="K19" s="113" t="str">
        <f>IFERROR(CHOOSE(MATCH(J19,{"Coal","Diesel","Fuel oil","Kerosine","LPG","Natural gas","Wood deforested","Wood reforested","Other"},0),96.3,74.1,77.4,71.5,63.1,56.1,109.6,0,"Add details in comment column"),"公式")</f>
        <v>公式</v>
      </c>
      <c r="L19" s="114"/>
      <c r="M19" s="71"/>
      <c r="N19" s="115" t="str">
        <f t="shared" si="2"/>
        <v>公式</v>
      </c>
      <c r="O19" s="72"/>
      <c r="P19" s="116"/>
      <c r="Q19" s="71"/>
      <c r="R19" s="71"/>
      <c r="S19" s="71"/>
      <c r="T19" s="147"/>
      <c r="U19" s="114"/>
      <c r="V19" s="116"/>
      <c r="W19" s="114"/>
      <c r="X19" s="71"/>
      <c r="Y19" s="168"/>
      <c r="Z19" s="71"/>
      <c r="AA19" s="169" t="str">
        <f t="shared" si="1"/>
        <v>公式</v>
      </c>
      <c r="AB19" s="72"/>
      <c r="AC19" s="114"/>
      <c r="AD19" s="116"/>
      <c r="AE19" s="116"/>
    </row>
    <row r="20" s="25" customFormat="1" ht="30" customHeight="1" spans="2:31">
      <c r="B20" s="68"/>
      <c r="C20" s="69" t="s">
        <v>136</v>
      </c>
      <c r="D20" s="70"/>
      <c r="E20" s="71"/>
      <c r="F20" s="72"/>
      <c r="G20" s="71"/>
      <c r="H20" s="73"/>
      <c r="I20" s="111" t="str">
        <f t="shared" si="0"/>
        <v>公式</v>
      </c>
      <c r="J20" s="112" t="s">
        <v>136</v>
      </c>
      <c r="K20" s="113" t="str">
        <f>IFERROR(CHOOSE(MATCH(J20,{"Coal","Diesel","Fuel oil","Kerosine","LPG","Natural gas","Wood deforested","Wood reforested","Other"},0),96.3,74.1,77.4,71.5,63.1,56.1,109.6,0,"Add details in comment column"),"公式")</f>
        <v>公式</v>
      </c>
      <c r="L20" s="114"/>
      <c r="M20" s="71"/>
      <c r="N20" s="115" t="str">
        <f t="shared" si="2"/>
        <v>公式</v>
      </c>
      <c r="O20" s="72"/>
      <c r="P20" s="116"/>
      <c r="Q20" s="71"/>
      <c r="R20" s="71"/>
      <c r="S20" s="71"/>
      <c r="T20" s="147"/>
      <c r="U20" s="114"/>
      <c r="V20" s="116"/>
      <c r="W20" s="114"/>
      <c r="X20" s="71"/>
      <c r="Y20" s="168"/>
      <c r="Z20" s="71"/>
      <c r="AA20" s="169" t="str">
        <f t="shared" si="1"/>
        <v>公式</v>
      </c>
      <c r="AB20" s="72"/>
      <c r="AC20" s="114"/>
      <c r="AD20" s="116"/>
      <c r="AE20" s="116"/>
    </row>
    <row r="21" s="25" customFormat="1" ht="30" customHeight="1" spans="2:31">
      <c r="B21" s="68"/>
      <c r="C21" s="69" t="s">
        <v>136</v>
      </c>
      <c r="D21" s="70"/>
      <c r="E21" s="71"/>
      <c r="F21" s="72"/>
      <c r="G21" s="71"/>
      <c r="H21" s="73"/>
      <c r="I21" s="111" t="str">
        <f t="shared" si="0"/>
        <v>公式</v>
      </c>
      <c r="J21" s="112" t="s">
        <v>136</v>
      </c>
      <c r="K21" s="113" t="str">
        <f>IFERROR(CHOOSE(MATCH(J21,{"Coal","Diesel","Fuel oil","Kerosine","LPG","Natural gas","Wood deforested","Wood reforested","Other"},0),96.3,74.1,77.4,71.5,63.1,56.1,109.6,0,"Add details in comment column"),"公式")</f>
        <v>公式</v>
      </c>
      <c r="L21" s="114"/>
      <c r="M21" s="71"/>
      <c r="N21" s="115" t="str">
        <f t="shared" si="2"/>
        <v>公式</v>
      </c>
      <c r="O21" s="72"/>
      <c r="P21" s="116"/>
      <c r="Q21" s="71"/>
      <c r="R21" s="71"/>
      <c r="S21" s="71"/>
      <c r="T21" s="147"/>
      <c r="U21" s="114"/>
      <c r="V21" s="116"/>
      <c r="W21" s="114"/>
      <c r="X21" s="71"/>
      <c r="Y21" s="168"/>
      <c r="Z21" s="71"/>
      <c r="AA21" s="169" t="str">
        <f t="shared" si="1"/>
        <v>公式</v>
      </c>
      <c r="AB21" s="72"/>
      <c r="AC21" s="114"/>
      <c r="AD21" s="116"/>
      <c r="AE21" s="116"/>
    </row>
    <row r="22" s="25" customFormat="1" ht="30" customHeight="1" spans="2:31">
      <c r="B22" s="68"/>
      <c r="C22" s="69" t="s">
        <v>136</v>
      </c>
      <c r="D22" s="70"/>
      <c r="E22" s="71"/>
      <c r="F22" s="72"/>
      <c r="G22" s="71"/>
      <c r="H22" s="73"/>
      <c r="I22" s="111" t="str">
        <f t="shared" si="0"/>
        <v>公式</v>
      </c>
      <c r="J22" s="112" t="s">
        <v>136</v>
      </c>
      <c r="K22" s="113" t="str">
        <f>IFERROR(CHOOSE(MATCH(J22,{"Coal","Diesel","Fuel oil","Kerosine","LPG","Natural gas","Wood deforested","Wood reforested","Other"},0),96.3,74.1,77.4,71.5,63.1,56.1,109.6,0,"Add details in comment column"),"公式")</f>
        <v>公式</v>
      </c>
      <c r="L22" s="114"/>
      <c r="M22" s="71"/>
      <c r="N22" s="115" t="str">
        <f t="shared" si="2"/>
        <v>公式</v>
      </c>
      <c r="O22" s="72"/>
      <c r="P22" s="116"/>
      <c r="Q22" s="71"/>
      <c r="R22" s="71"/>
      <c r="S22" s="71"/>
      <c r="T22" s="147"/>
      <c r="U22" s="114"/>
      <c r="V22" s="116"/>
      <c r="W22" s="114"/>
      <c r="X22" s="71"/>
      <c r="Y22" s="168"/>
      <c r="Z22" s="71"/>
      <c r="AA22" s="169" t="str">
        <f t="shared" si="1"/>
        <v>公式</v>
      </c>
      <c r="AB22" s="72"/>
      <c r="AC22" s="114"/>
      <c r="AD22" s="116"/>
      <c r="AE22" s="116"/>
    </row>
    <row r="23" s="27" customFormat="1" ht="30" customHeight="1" spans="2:31">
      <c r="B23" s="74"/>
      <c r="C23" s="69" t="s">
        <v>136</v>
      </c>
      <c r="D23" s="75"/>
      <c r="E23" s="76"/>
      <c r="F23" s="77"/>
      <c r="G23" s="76"/>
      <c r="H23" s="78"/>
      <c r="I23" s="111" t="str">
        <f t="shared" si="0"/>
        <v>公式</v>
      </c>
      <c r="J23" s="112" t="s">
        <v>136</v>
      </c>
      <c r="K23" s="113" t="str">
        <f>IFERROR(CHOOSE(MATCH(J23,{"Coal","Diesel","Fuel oil","Kerosine","LPG","Natural gas","Wood deforested","Wood reforested","Other"},0),96.3,74.1,77.4,71.5,63.1,56.1,109.6,0,"Add details in comment column"),"公式")</f>
        <v>公式</v>
      </c>
      <c r="L23" s="117"/>
      <c r="M23" s="76"/>
      <c r="N23" s="115" t="str">
        <f t="shared" si="2"/>
        <v>公式</v>
      </c>
      <c r="O23" s="77"/>
      <c r="P23" s="118"/>
      <c r="Q23" s="76"/>
      <c r="R23" s="76"/>
      <c r="S23" s="76"/>
      <c r="T23" s="148"/>
      <c r="U23" s="117"/>
      <c r="V23" s="118"/>
      <c r="W23" s="117"/>
      <c r="X23" s="76"/>
      <c r="Y23" s="170"/>
      <c r="Z23" s="76"/>
      <c r="AA23" s="169" t="str">
        <f t="shared" si="1"/>
        <v>公式</v>
      </c>
      <c r="AB23" s="72"/>
      <c r="AC23" s="117"/>
      <c r="AD23" s="118"/>
      <c r="AE23" s="118"/>
    </row>
    <row r="24" s="27" customFormat="1" ht="30" customHeight="1" spans="2:31">
      <c r="B24" s="74"/>
      <c r="C24" s="69" t="s">
        <v>136</v>
      </c>
      <c r="D24" s="75"/>
      <c r="E24" s="76"/>
      <c r="F24" s="77"/>
      <c r="G24" s="76"/>
      <c r="H24" s="78"/>
      <c r="I24" s="111" t="str">
        <f t="shared" si="0"/>
        <v>公式</v>
      </c>
      <c r="J24" s="112" t="s">
        <v>136</v>
      </c>
      <c r="K24" s="113" t="str">
        <f>IFERROR(CHOOSE(MATCH(J24,{"Coal","Diesel","Fuel oil","Kerosine","LPG","Natural gas","Wood deforested","Wood reforested","Other"},0),96.3,74.1,77.4,71.5,63.1,56.1,109.6,0,"Add details in comment column"),"公式")</f>
        <v>公式</v>
      </c>
      <c r="L24" s="117"/>
      <c r="M24" s="76"/>
      <c r="N24" s="115" t="str">
        <f t="shared" si="2"/>
        <v>公式</v>
      </c>
      <c r="O24" s="77"/>
      <c r="P24" s="118"/>
      <c r="Q24" s="76"/>
      <c r="R24" s="76"/>
      <c r="S24" s="76"/>
      <c r="T24" s="148"/>
      <c r="U24" s="117"/>
      <c r="V24" s="118"/>
      <c r="W24" s="117"/>
      <c r="X24" s="76"/>
      <c r="Y24" s="170"/>
      <c r="Z24" s="76"/>
      <c r="AA24" s="169" t="str">
        <f t="shared" si="1"/>
        <v>公式</v>
      </c>
      <c r="AB24" s="72"/>
      <c r="AC24" s="117"/>
      <c r="AD24" s="118"/>
      <c r="AE24" s="118"/>
    </row>
    <row r="25" s="27" customFormat="1" ht="30" customHeight="1" spans="2:31">
      <c r="B25" s="74"/>
      <c r="C25" s="69" t="s">
        <v>136</v>
      </c>
      <c r="D25" s="75"/>
      <c r="E25" s="76"/>
      <c r="F25" s="77"/>
      <c r="G25" s="76"/>
      <c r="H25" s="78"/>
      <c r="I25" s="111" t="str">
        <f t="shared" si="0"/>
        <v>公式</v>
      </c>
      <c r="J25" s="112" t="s">
        <v>136</v>
      </c>
      <c r="K25" s="113" t="str">
        <f>IFERROR(CHOOSE(MATCH(J25,{"Coal","Diesel","Fuel oil","Kerosine","LPG","Natural gas","Wood deforested","Wood reforested","Other"},0),96.3,74.1,77.4,71.5,63.1,56.1,109.6,0,"Add details in comment column"),"公式")</f>
        <v>公式</v>
      </c>
      <c r="L25" s="117"/>
      <c r="M25" s="76"/>
      <c r="N25" s="115" t="str">
        <f t="shared" si="2"/>
        <v>公式</v>
      </c>
      <c r="O25" s="77"/>
      <c r="P25" s="118"/>
      <c r="Q25" s="76"/>
      <c r="R25" s="76"/>
      <c r="S25" s="76"/>
      <c r="T25" s="148"/>
      <c r="U25" s="117"/>
      <c r="V25" s="118"/>
      <c r="W25" s="117"/>
      <c r="X25" s="76"/>
      <c r="Y25" s="170"/>
      <c r="Z25" s="76"/>
      <c r="AA25" s="169" t="str">
        <f t="shared" si="1"/>
        <v>公式</v>
      </c>
      <c r="AB25" s="72"/>
      <c r="AC25" s="117"/>
      <c r="AD25" s="118"/>
      <c r="AE25" s="118"/>
    </row>
    <row r="26" s="27" customFormat="1" ht="30" customHeight="1" spans="2:31">
      <c r="B26" s="74"/>
      <c r="C26" s="69" t="s">
        <v>136</v>
      </c>
      <c r="D26" s="75"/>
      <c r="E26" s="76"/>
      <c r="F26" s="77"/>
      <c r="G26" s="76"/>
      <c r="H26" s="78"/>
      <c r="I26" s="111" t="str">
        <f t="shared" si="0"/>
        <v>公式</v>
      </c>
      <c r="J26" s="112" t="s">
        <v>136</v>
      </c>
      <c r="K26" s="113" t="str">
        <f>IFERROR(CHOOSE(MATCH(J26,{"Coal","Diesel","Fuel oil","Kerosine","LPG","Natural gas","Wood deforested","Wood reforested","Other"},0),96.3,74.1,77.4,71.5,63.1,56.1,109.6,0,"Add details in comment column"),"公式")</f>
        <v>公式</v>
      </c>
      <c r="L26" s="117"/>
      <c r="M26" s="76"/>
      <c r="N26" s="115" t="str">
        <f t="shared" si="2"/>
        <v>公式</v>
      </c>
      <c r="O26" s="77"/>
      <c r="P26" s="118"/>
      <c r="Q26" s="76"/>
      <c r="R26" s="76"/>
      <c r="S26" s="76"/>
      <c r="T26" s="148"/>
      <c r="U26" s="117"/>
      <c r="V26" s="118"/>
      <c r="W26" s="117"/>
      <c r="X26" s="76"/>
      <c r="Y26" s="170"/>
      <c r="Z26" s="76"/>
      <c r="AA26" s="169" t="str">
        <f t="shared" si="1"/>
        <v>公式</v>
      </c>
      <c r="AB26" s="72"/>
      <c r="AC26" s="117"/>
      <c r="AD26" s="118"/>
      <c r="AE26" s="118"/>
    </row>
    <row r="27" s="27" customFormat="1" ht="30" customHeight="1" spans="2:31">
      <c r="B27" s="74"/>
      <c r="C27" s="69" t="s">
        <v>136</v>
      </c>
      <c r="D27" s="75"/>
      <c r="E27" s="76"/>
      <c r="F27" s="77"/>
      <c r="G27" s="76"/>
      <c r="H27" s="78"/>
      <c r="I27" s="111" t="str">
        <f t="shared" si="0"/>
        <v>公式</v>
      </c>
      <c r="J27" s="112" t="s">
        <v>136</v>
      </c>
      <c r="K27" s="113" t="str">
        <f>IFERROR(CHOOSE(MATCH(J27,{"Coal","Diesel","Fuel oil","Kerosine","LPG","Natural gas","Wood deforested","Wood reforested","Other"},0),96.3,74.1,77.4,71.5,63.1,56.1,109.6,0,"Add details in comment column"),"公式")</f>
        <v>公式</v>
      </c>
      <c r="L27" s="117"/>
      <c r="M27" s="76"/>
      <c r="N27" s="115" t="str">
        <f t="shared" si="2"/>
        <v>公式</v>
      </c>
      <c r="O27" s="77"/>
      <c r="P27" s="118"/>
      <c r="Q27" s="76"/>
      <c r="R27" s="76"/>
      <c r="S27" s="76"/>
      <c r="T27" s="148"/>
      <c r="U27" s="117"/>
      <c r="V27" s="118"/>
      <c r="W27" s="117"/>
      <c r="X27" s="76"/>
      <c r="Y27" s="170"/>
      <c r="Z27" s="76"/>
      <c r="AA27" s="169" t="str">
        <f t="shared" si="1"/>
        <v>公式</v>
      </c>
      <c r="AB27" s="72"/>
      <c r="AC27" s="117"/>
      <c r="AD27" s="118"/>
      <c r="AE27" s="118"/>
    </row>
    <row r="28" s="27" customFormat="1" ht="30" customHeight="1" spans="2:31">
      <c r="B28" s="74"/>
      <c r="C28" s="69" t="s">
        <v>136</v>
      </c>
      <c r="D28" s="75"/>
      <c r="E28" s="76"/>
      <c r="F28" s="77"/>
      <c r="G28" s="76"/>
      <c r="H28" s="78"/>
      <c r="I28" s="111" t="str">
        <f t="shared" si="0"/>
        <v>公式</v>
      </c>
      <c r="J28" s="112" t="s">
        <v>136</v>
      </c>
      <c r="K28" s="113" t="str">
        <f>IFERROR(CHOOSE(MATCH(J28,{"Coal","Diesel","Fuel oil","Kerosine","LPG","Natural gas","Wood deforested","Wood reforested","Other"},0),96.3,74.1,77.4,71.5,63.1,56.1,109.6,0,"Add details in comment column"),"公式")</f>
        <v>公式</v>
      </c>
      <c r="L28" s="117"/>
      <c r="M28" s="76"/>
      <c r="N28" s="115" t="str">
        <f t="shared" si="2"/>
        <v>公式</v>
      </c>
      <c r="O28" s="77"/>
      <c r="P28" s="118"/>
      <c r="Q28" s="76"/>
      <c r="R28" s="76"/>
      <c r="S28" s="76"/>
      <c r="T28" s="148"/>
      <c r="U28" s="117"/>
      <c r="V28" s="118"/>
      <c r="W28" s="117"/>
      <c r="X28" s="76"/>
      <c r="Y28" s="170"/>
      <c r="Z28" s="76"/>
      <c r="AA28" s="169" t="str">
        <f t="shared" si="1"/>
        <v>公式</v>
      </c>
      <c r="AB28" s="72"/>
      <c r="AC28" s="117"/>
      <c r="AD28" s="118"/>
      <c r="AE28" s="118"/>
    </row>
    <row r="29" s="27" customFormat="1" ht="30" customHeight="1" spans="2:31">
      <c r="B29" s="74"/>
      <c r="C29" s="69" t="s">
        <v>136</v>
      </c>
      <c r="D29" s="75"/>
      <c r="E29" s="76"/>
      <c r="F29" s="77"/>
      <c r="G29" s="76"/>
      <c r="H29" s="78"/>
      <c r="I29" s="111" t="str">
        <f t="shared" si="0"/>
        <v>公式</v>
      </c>
      <c r="J29" s="112" t="s">
        <v>136</v>
      </c>
      <c r="K29" s="113" t="str">
        <f>IFERROR(CHOOSE(MATCH(J29,{"Coal","Diesel","Fuel oil","Kerosine","LPG","Natural gas","Wood deforested","Wood reforested","Other"},0),96.3,74.1,77.4,71.5,63.1,56.1,109.6,0,"Add details in comment column"),"公式")</f>
        <v>公式</v>
      </c>
      <c r="L29" s="117"/>
      <c r="M29" s="76"/>
      <c r="N29" s="115" t="str">
        <f t="shared" si="2"/>
        <v>公式</v>
      </c>
      <c r="O29" s="77"/>
      <c r="P29" s="118"/>
      <c r="Q29" s="76"/>
      <c r="R29" s="76"/>
      <c r="S29" s="76"/>
      <c r="T29" s="148"/>
      <c r="U29" s="117"/>
      <c r="V29" s="118"/>
      <c r="W29" s="117"/>
      <c r="X29" s="76"/>
      <c r="Y29" s="170"/>
      <c r="Z29" s="76"/>
      <c r="AA29" s="169" t="str">
        <f t="shared" si="1"/>
        <v>公式</v>
      </c>
      <c r="AB29" s="72"/>
      <c r="AC29" s="117"/>
      <c r="AD29" s="118"/>
      <c r="AE29" s="118"/>
    </row>
    <row r="30" s="27" customFormat="1" ht="30" customHeight="1" spans="2:31">
      <c r="B30" s="74"/>
      <c r="C30" s="69" t="s">
        <v>136</v>
      </c>
      <c r="D30" s="75"/>
      <c r="E30" s="76"/>
      <c r="F30" s="77"/>
      <c r="G30" s="76"/>
      <c r="H30" s="78"/>
      <c r="I30" s="111" t="str">
        <f t="shared" si="0"/>
        <v>公式</v>
      </c>
      <c r="J30" s="112" t="s">
        <v>136</v>
      </c>
      <c r="K30" s="113" t="str">
        <f>IFERROR(CHOOSE(MATCH(J30,{"Coal","Diesel","Fuel oil","Kerosine","LPG","Natural gas","Wood deforested","Wood reforested","Other"},0),96.3,74.1,77.4,71.5,63.1,56.1,109.6,0,"Add details in comment column"),"公式")</f>
        <v>公式</v>
      </c>
      <c r="L30" s="117"/>
      <c r="M30" s="76"/>
      <c r="N30" s="115" t="str">
        <f t="shared" si="2"/>
        <v>公式</v>
      </c>
      <c r="O30" s="77"/>
      <c r="P30" s="118"/>
      <c r="Q30" s="76"/>
      <c r="R30" s="76"/>
      <c r="S30" s="76"/>
      <c r="T30" s="148"/>
      <c r="U30" s="117"/>
      <c r="V30" s="118"/>
      <c r="W30" s="117"/>
      <c r="X30" s="76"/>
      <c r="Y30" s="170"/>
      <c r="Z30" s="76"/>
      <c r="AA30" s="169" t="str">
        <f t="shared" si="1"/>
        <v>公式</v>
      </c>
      <c r="AB30" s="72"/>
      <c r="AC30" s="117"/>
      <c r="AD30" s="118"/>
      <c r="AE30" s="118"/>
    </row>
    <row r="31" s="25" customFormat="1" ht="30" customHeight="1" spans="2:31">
      <c r="B31" s="68"/>
      <c r="C31" s="69" t="s">
        <v>136</v>
      </c>
      <c r="D31" s="70"/>
      <c r="E31" s="71"/>
      <c r="F31" s="72"/>
      <c r="G31" s="71"/>
      <c r="H31" s="73"/>
      <c r="I31" s="111" t="str">
        <f t="shared" si="0"/>
        <v>公式</v>
      </c>
      <c r="J31" s="112" t="s">
        <v>136</v>
      </c>
      <c r="K31" s="113" t="str">
        <f>IFERROR(CHOOSE(MATCH(J31,{"Coal","Diesel","Fuel oil","Kerosine","LPG","Natural gas","Wood deforested","Wood reforested","Other"},0),96.3,74.1,77.4,71.5,63.1,56.1,109.6,0,"Add details in comment column"),"公式")</f>
        <v>公式</v>
      </c>
      <c r="L31" s="114"/>
      <c r="M31" s="71"/>
      <c r="N31" s="115" t="str">
        <f t="shared" si="2"/>
        <v>公式</v>
      </c>
      <c r="O31" s="72"/>
      <c r="P31" s="116"/>
      <c r="Q31" s="71"/>
      <c r="R31" s="71"/>
      <c r="S31" s="71"/>
      <c r="T31" s="147"/>
      <c r="U31" s="114"/>
      <c r="V31" s="116"/>
      <c r="W31" s="114"/>
      <c r="X31" s="71"/>
      <c r="Y31" s="168"/>
      <c r="Z31" s="71"/>
      <c r="AA31" s="169" t="str">
        <f t="shared" si="1"/>
        <v>公式</v>
      </c>
      <c r="AB31" s="72"/>
      <c r="AC31" s="114"/>
      <c r="AD31" s="116"/>
      <c r="AE31" s="116"/>
    </row>
    <row r="32" s="25" customFormat="1" ht="30" customHeight="1" spans="2:31">
      <c r="B32" s="68"/>
      <c r="C32" s="69" t="s">
        <v>136</v>
      </c>
      <c r="D32" s="70"/>
      <c r="E32" s="71"/>
      <c r="F32" s="72"/>
      <c r="G32" s="71"/>
      <c r="H32" s="73"/>
      <c r="I32" s="111" t="str">
        <f t="shared" si="0"/>
        <v>公式</v>
      </c>
      <c r="J32" s="112" t="s">
        <v>136</v>
      </c>
      <c r="K32" s="113" t="str">
        <f>IFERROR(CHOOSE(MATCH(J32,{"Coal","Diesel","Fuel oil","Kerosine","LPG","Natural gas","Wood deforested","Wood reforested","Other"},0),96.3,74.1,77.4,71.5,63.1,56.1,109.6,0,"Add details in comment column"),"公式")</f>
        <v>公式</v>
      </c>
      <c r="L32" s="114"/>
      <c r="M32" s="71"/>
      <c r="N32" s="115" t="str">
        <f t="shared" si="2"/>
        <v>公式</v>
      </c>
      <c r="O32" s="72"/>
      <c r="P32" s="116"/>
      <c r="Q32" s="71"/>
      <c r="R32" s="71"/>
      <c r="S32" s="71"/>
      <c r="T32" s="147"/>
      <c r="U32" s="114"/>
      <c r="V32" s="116"/>
      <c r="W32" s="114"/>
      <c r="X32" s="71"/>
      <c r="Y32" s="168"/>
      <c r="Z32" s="71"/>
      <c r="AA32" s="169" t="str">
        <f t="shared" si="1"/>
        <v>公式</v>
      </c>
      <c r="AB32" s="72"/>
      <c r="AC32" s="114"/>
      <c r="AD32" s="116"/>
      <c r="AE32" s="116"/>
    </row>
    <row r="33" s="25" customFormat="1" ht="30" customHeight="1" spans="2:31">
      <c r="B33" s="68"/>
      <c r="C33" s="69" t="s">
        <v>136</v>
      </c>
      <c r="D33" s="70"/>
      <c r="E33" s="71"/>
      <c r="F33" s="72"/>
      <c r="G33" s="71"/>
      <c r="H33" s="73"/>
      <c r="I33" s="111" t="str">
        <f t="shared" si="0"/>
        <v>公式</v>
      </c>
      <c r="J33" s="112" t="s">
        <v>136</v>
      </c>
      <c r="K33" s="113" t="str">
        <f>IFERROR(CHOOSE(MATCH(J33,{"Coal","Diesel","Fuel oil","Kerosine","LPG","Natural gas","Wood deforested","Wood reforested","Other"},0),96.3,74.1,77.4,71.5,63.1,56.1,109.6,0,"Add details in comment column"),"公式")</f>
        <v>公式</v>
      </c>
      <c r="L33" s="114"/>
      <c r="M33" s="71"/>
      <c r="N33" s="115" t="str">
        <f t="shared" si="2"/>
        <v>公式</v>
      </c>
      <c r="O33" s="72"/>
      <c r="P33" s="116"/>
      <c r="Q33" s="71"/>
      <c r="R33" s="71"/>
      <c r="S33" s="71"/>
      <c r="T33" s="147"/>
      <c r="U33" s="114"/>
      <c r="V33" s="116"/>
      <c r="W33" s="114"/>
      <c r="X33" s="71"/>
      <c r="Y33" s="168"/>
      <c r="Z33" s="71"/>
      <c r="AA33" s="169" t="str">
        <f t="shared" si="1"/>
        <v>公式</v>
      </c>
      <c r="AB33" s="72"/>
      <c r="AC33" s="114"/>
      <c r="AD33" s="116"/>
      <c r="AE33" s="116"/>
    </row>
    <row r="34" s="25" customFormat="1" ht="30" customHeight="1" spans="2:31">
      <c r="B34" s="68"/>
      <c r="C34" s="69" t="s">
        <v>136</v>
      </c>
      <c r="D34" s="70"/>
      <c r="E34" s="71"/>
      <c r="F34" s="72"/>
      <c r="G34" s="71"/>
      <c r="H34" s="73"/>
      <c r="I34" s="111" t="str">
        <f t="shared" si="0"/>
        <v>公式</v>
      </c>
      <c r="J34" s="112" t="s">
        <v>136</v>
      </c>
      <c r="K34" s="113" t="str">
        <f>IFERROR(CHOOSE(MATCH(J34,{"Coal","Diesel","Fuel oil","Kerosine","LPG","Natural gas","Wood deforested","Wood reforested","Other"},0),96.3,74.1,77.4,71.5,63.1,56.1,109.6,0,"Add details in comment column"),"公式")</f>
        <v>公式</v>
      </c>
      <c r="L34" s="114"/>
      <c r="M34" s="71"/>
      <c r="N34" s="115" t="str">
        <f t="shared" si="2"/>
        <v>公式</v>
      </c>
      <c r="O34" s="72"/>
      <c r="P34" s="116"/>
      <c r="Q34" s="71"/>
      <c r="R34" s="71"/>
      <c r="S34" s="71"/>
      <c r="T34" s="147"/>
      <c r="U34" s="114"/>
      <c r="V34" s="116"/>
      <c r="W34" s="114"/>
      <c r="X34" s="71"/>
      <c r="Y34" s="168"/>
      <c r="Z34" s="71"/>
      <c r="AA34" s="169" t="str">
        <f t="shared" si="1"/>
        <v>公式</v>
      </c>
      <c r="AB34" s="72"/>
      <c r="AC34" s="114"/>
      <c r="AD34" s="116"/>
      <c r="AE34" s="116"/>
    </row>
    <row r="35" s="25" customFormat="1" ht="30" customHeight="1" spans="2:31">
      <c r="B35" s="68"/>
      <c r="C35" s="69" t="s">
        <v>136</v>
      </c>
      <c r="D35" s="70"/>
      <c r="E35" s="71"/>
      <c r="F35" s="72"/>
      <c r="G35" s="71"/>
      <c r="H35" s="73"/>
      <c r="I35" s="111" t="str">
        <f t="shared" si="0"/>
        <v>公式</v>
      </c>
      <c r="J35" s="112" t="s">
        <v>136</v>
      </c>
      <c r="K35" s="113" t="str">
        <f>IFERROR(CHOOSE(MATCH(J35,{"Coal","Diesel","Fuel oil","Kerosine","LPG","Natural gas","Wood deforested","Wood reforested","Other"},0),96.3,74.1,77.4,71.5,63.1,56.1,109.6,0,"Add details in comment column"),"公式")</f>
        <v>公式</v>
      </c>
      <c r="L35" s="114"/>
      <c r="M35" s="71"/>
      <c r="N35" s="115" t="str">
        <f t="shared" si="2"/>
        <v>公式</v>
      </c>
      <c r="O35" s="72"/>
      <c r="P35" s="116"/>
      <c r="Q35" s="71"/>
      <c r="R35" s="71"/>
      <c r="S35" s="71"/>
      <c r="T35" s="147"/>
      <c r="U35" s="114"/>
      <c r="V35" s="116"/>
      <c r="W35" s="114"/>
      <c r="X35" s="71"/>
      <c r="Y35" s="168"/>
      <c r="Z35" s="71"/>
      <c r="AA35" s="169" t="str">
        <f t="shared" si="1"/>
        <v>公式</v>
      </c>
      <c r="AB35" s="72"/>
      <c r="AC35" s="114"/>
      <c r="AD35" s="116"/>
      <c r="AE35" s="116"/>
    </row>
    <row r="36" s="25" customFormat="1" ht="30" customHeight="1" spans="2:31">
      <c r="B36" s="68"/>
      <c r="C36" s="69" t="s">
        <v>136</v>
      </c>
      <c r="D36" s="70"/>
      <c r="E36" s="71"/>
      <c r="F36" s="72"/>
      <c r="G36" s="71"/>
      <c r="H36" s="73"/>
      <c r="I36" s="111" t="str">
        <f t="shared" si="0"/>
        <v>公式</v>
      </c>
      <c r="J36" s="112" t="s">
        <v>136</v>
      </c>
      <c r="K36" s="113" t="str">
        <f>IFERROR(CHOOSE(MATCH(J36,{"Coal","Diesel","Fuel oil","Kerosine","LPG","Natural gas","Wood deforested","Wood reforested","Other"},0),96.3,74.1,77.4,71.5,63.1,56.1,109.6,0,"Add details in comment column"),"公式")</f>
        <v>公式</v>
      </c>
      <c r="L36" s="114"/>
      <c r="M36" s="71"/>
      <c r="N36" s="115" t="str">
        <f t="shared" si="2"/>
        <v>公式</v>
      </c>
      <c r="O36" s="72"/>
      <c r="P36" s="116"/>
      <c r="Q36" s="71"/>
      <c r="R36" s="71"/>
      <c r="S36" s="71"/>
      <c r="T36" s="147"/>
      <c r="U36" s="114"/>
      <c r="V36" s="116"/>
      <c r="W36" s="114"/>
      <c r="X36" s="71"/>
      <c r="Y36" s="168"/>
      <c r="Z36" s="71"/>
      <c r="AA36" s="169" t="str">
        <f t="shared" si="1"/>
        <v>公式</v>
      </c>
      <c r="AB36" s="72"/>
      <c r="AC36" s="114"/>
      <c r="AD36" s="116"/>
      <c r="AE36" s="116"/>
    </row>
    <row r="37" s="25" customFormat="1" ht="30" customHeight="1" spans="2:31">
      <c r="B37" s="68"/>
      <c r="C37" s="69" t="s">
        <v>136</v>
      </c>
      <c r="D37" s="70"/>
      <c r="E37" s="71"/>
      <c r="F37" s="72"/>
      <c r="G37" s="71"/>
      <c r="H37" s="73"/>
      <c r="I37" s="111" t="str">
        <f t="shared" si="0"/>
        <v>公式</v>
      </c>
      <c r="J37" s="112" t="s">
        <v>136</v>
      </c>
      <c r="K37" s="113" t="str">
        <f>IFERROR(CHOOSE(MATCH(J37,{"Coal","Diesel","Fuel oil","Kerosine","LPG","Natural gas","Wood deforested","Wood reforested","Other"},0),96.3,74.1,77.4,71.5,63.1,56.1,109.6,0,"Add details in comment column"),"公式")</f>
        <v>公式</v>
      </c>
      <c r="L37" s="114"/>
      <c r="M37" s="71"/>
      <c r="N37" s="115" t="str">
        <f t="shared" si="2"/>
        <v>公式</v>
      </c>
      <c r="O37" s="72"/>
      <c r="P37" s="116"/>
      <c r="Q37" s="71"/>
      <c r="R37" s="71"/>
      <c r="S37" s="71"/>
      <c r="T37" s="147"/>
      <c r="U37" s="114"/>
      <c r="V37" s="116"/>
      <c r="W37" s="114"/>
      <c r="X37" s="71"/>
      <c r="Y37" s="168"/>
      <c r="Z37" s="71"/>
      <c r="AA37" s="169" t="str">
        <f t="shared" si="1"/>
        <v>公式</v>
      </c>
      <c r="AB37" s="72"/>
      <c r="AC37" s="114"/>
      <c r="AD37" s="116"/>
      <c r="AE37" s="116"/>
    </row>
    <row r="38" s="25" customFormat="1" ht="30" customHeight="1" spans="2:31">
      <c r="B38" s="68"/>
      <c r="C38" s="69" t="s">
        <v>136</v>
      </c>
      <c r="D38" s="70"/>
      <c r="E38" s="71"/>
      <c r="F38" s="72"/>
      <c r="G38" s="71"/>
      <c r="H38" s="73"/>
      <c r="I38" s="111" t="str">
        <f t="shared" si="0"/>
        <v>公式</v>
      </c>
      <c r="J38" s="112" t="s">
        <v>136</v>
      </c>
      <c r="K38" s="113" t="str">
        <f>IFERROR(CHOOSE(MATCH(J38,{"Coal","Diesel","Fuel oil","Kerosine","LPG","Natural gas","Wood deforested","Wood reforested","Other"},0),96.3,74.1,77.4,71.5,63.1,56.1,109.6,0,"Add details in comment column"),"公式")</f>
        <v>公式</v>
      </c>
      <c r="L38" s="114"/>
      <c r="M38" s="71"/>
      <c r="N38" s="115" t="str">
        <f t="shared" si="2"/>
        <v>公式</v>
      </c>
      <c r="O38" s="72"/>
      <c r="P38" s="116"/>
      <c r="Q38" s="71"/>
      <c r="R38" s="71"/>
      <c r="S38" s="71"/>
      <c r="T38" s="147"/>
      <c r="U38" s="114"/>
      <c r="V38" s="116"/>
      <c r="W38" s="114"/>
      <c r="X38" s="71"/>
      <c r="Y38" s="168"/>
      <c r="Z38" s="71"/>
      <c r="AA38" s="169" t="str">
        <f t="shared" si="1"/>
        <v>公式</v>
      </c>
      <c r="AB38" s="72"/>
      <c r="AC38" s="114"/>
      <c r="AD38" s="116"/>
      <c r="AE38" s="116"/>
    </row>
    <row r="39" s="27" customFormat="1" ht="30" customHeight="1" spans="1:31">
      <c r="A39" s="25"/>
      <c r="B39" s="74"/>
      <c r="C39" s="69" t="s">
        <v>136</v>
      </c>
      <c r="D39" s="75"/>
      <c r="E39" s="76"/>
      <c r="F39" s="77"/>
      <c r="G39" s="76"/>
      <c r="H39" s="78"/>
      <c r="I39" s="111" t="str">
        <f t="shared" si="0"/>
        <v>公式</v>
      </c>
      <c r="J39" s="112" t="s">
        <v>136</v>
      </c>
      <c r="K39" s="113" t="str">
        <f>IFERROR(CHOOSE(MATCH(J39,{"Coal","Diesel","Fuel oil","Kerosine","LPG","Natural gas","Wood deforested","Wood reforested","Other"},0),96.3,74.1,77.4,71.5,63.1,56.1,109.6,0,"Add details in comment column"),"公式")</f>
        <v>公式</v>
      </c>
      <c r="L39" s="117"/>
      <c r="M39" s="76"/>
      <c r="N39" s="115" t="str">
        <f t="shared" si="2"/>
        <v>公式</v>
      </c>
      <c r="O39" s="77"/>
      <c r="P39" s="118"/>
      <c r="Q39" s="76"/>
      <c r="R39" s="76"/>
      <c r="S39" s="76"/>
      <c r="T39" s="148"/>
      <c r="U39" s="117"/>
      <c r="V39" s="118"/>
      <c r="W39" s="117"/>
      <c r="X39" s="76"/>
      <c r="Y39" s="170"/>
      <c r="Z39" s="76"/>
      <c r="AA39" s="169" t="str">
        <f t="shared" si="1"/>
        <v>公式</v>
      </c>
      <c r="AB39" s="72"/>
      <c r="AC39" s="117"/>
      <c r="AD39" s="118"/>
      <c r="AE39" s="118"/>
    </row>
    <row r="40" s="27" customFormat="1" ht="30" customHeight="1" spans="1:31">
      <c r="A40" s="25"/>
      <c r="B40" s="74"/>
      <c r="C40" s="69" t="s">
        <v>136</v>
      </c>
      <c r="D40" s="75"/>
      <c r="E40" s="76"/>
      <c r="F40" s="77"/>
      <c r="G40" s="76"/>
      <c r="H40" s="78"/>
      <c r="I40" s="111" t="str">
        <f t="shared" si="0"/>
        <v>公式</v>
      </c>
      <c r="J40" s="112" t="s">
        <v>136</v>
      </c>
      <c r="K40" s="113" t="str">
        <f>IFERROR(CHOOSE(MATCH(J40,{"Coal","Diesel","Fuel oil","Kerosine","LPG","Natural gas","Wood deforested","Wood reforested","Other"},0),96.3,74.1,77.4,71.5,63.1,56.1,109.6,0,"Add details in comment column"),"公式")</f>
        <v>公式</v>
      </c>
      <c r="L40" s="117"/>
      <c r="M40" s="76"/>
      <c r="N40" s="115" t="str">
        <f t="shared" si="2"/>
        <v>公式</v>
      </c>
      <c r="O40" s="77"/>
      <c r="P40" s="118"/>
      <c r="Q40" s="76"/>
      <c r="R40" s="76"/>
      <c r="S40" s="76"/>
      <c r="T40" s="148"/>
      <c r="U40" s="117"/>
      <c r="V40" s="118"/>
      <c r="W40" s="117"/>
      <c r="X40" s="76"/>
      <c r="Y40" s="170"/>
      <c r="Z40" s="76"/>
      <c r="AA40" s="169" t="str">
        <f t="shared" si="1"/>
        <v>公式</v>
      </c>
      <c r="AB40" s="72"/>
      <c r="AC40" s="117"/>
      <c r="AD40" s="118"/>
      <c r="AE40" s="118"/>
    </row>
    <row r="41" s="27" customFormat="1" ht="30" customHeight="1" spans="1:31">
      <c r="A41" s="25"/>
      <c r="B41" s="74"/>
      <c r="C41" s="69" t="s">
        <v>136</v>
      </c>
      <c r="D41" s="75"/>
      <c r="E41" s="76"/>
      <c r="F41" s="77"/>
      <c r="G41" s="76"/>
      <c r="H41" s="78"/>
      <c r="I41" s="111" t="str">
        <f t="shared" si="0"/>
        <v>公式</v>
      </c>
      <c r="J41" s="112" t="s">
        <v>136</v>
      </c>
      <c r="K41" s="113" t="str">
        <f>IFERROR(CHOOSE(MATCH(J41,{"Coal","Diesel","Fuel oil","Kerosine","LPG","Natural gas","Wood deforested","Wood reforested","Other"},0),96.3,74.1,77.4,71.5,63.1,56.1,109.6,0,"Add details in comment column"),"公式")</f>
        <v>公式</v>
      </c>
      <c r="L41" s="117"/>
      <c r="M41" s="76"/>
      <c r="N41" s="115" t="str">
        <f t="shared" si="2"/>
        <v>公式</v>
      </c>
      <c r="O41" s="77"/>
      <c r="P41" s="118"/>
      <c r="Q41" s="76"/>
      <c r="R41" s="76"/>
      <c r="S41" s="76"/>
      <c r="T41" s="148"/>
      <c r="U41" s="117"/>
      <c r="V41" s="118"/>
      <c r="W41" s="117"/>
      <c r="X41" s="76"/>
      <c r="Y41" s="170"/>
      <c r="Z41" s="76"/>
      <c r="AA41" s="169" t="str">
        <f t="shared" si="1"/>
        <v>公式</v>
      </c>
      <c r="AB41" s="72"/>
      <c r="AC41" s="117"/>
      <c r="AD41" s="118"/>
      <c r="AE41" s="118"/>
    </row>
    <row r="42" s="27" customFormat="1" ht="30" customHeight="1" spans="1:31">
      <c r="A42" s="25"/>
      <c r="B42" s="74"/>
      <c r="C42" s="69" t="s">
        <v>136</v>
      </c>
      <c r="D42" s="75"/>
      <c r="E42" s="76"/>
      <c r="F42" s="77"/>
      <c r="G42" s="76"/>
      <c r="H42" s="78"/>
      <c r="I42" s="111" t="str">
        <f t="shared" si="0"/>
        <v>公式</v>
      </c>
      <c r="J42" s="112" t="s">
        <v>136</v>
      </c>
      <c r="K42" s="113" t="str">
        <f>IFERROR(CHOOSE(MATCH(J42,{"Coal","Diesel","Fuel oil","Kerosine","LPG","Natural gas","Wood deforested","Wood reforested","Other"},0),96.3,74.1,77.4,71.5,63.1,56.1,109.6,0,"Add details in comment column"),"公式")</f>
        <v>公式</v>
      </c>
      <c r="L42" s="117"/>
      <c r="M42" s="76"/>
      <c r="N42" s="115" t="str">
        <f t="shared" si="2"/>
        <v>公式</v>
      </c>
      <c r="O42" s="77"/>
      <c r="P42" s="118"/>
      <c r="Q42" s="76"/>
      <c r="R42" s="76"/>
      <c r="S42" s="76"/>
      <c r="T42" s="148"/>
      <c r="U42" s="117"/>
      <c r="V42" s="118"/>
      <c r="W42" s="117"/>
      <c r="X42" s="76"/>
      <c r="Y42" s="170"/>
      <c r="Z42" s="76"/>
      <c r="AA42" s="169" t="str">
        <f t="shared" si="1"/>
        <v>公式</v>
      </c>
      <c r="AB42" s="72"/>
      <c r="AC42" s="117"/>
      <c r="AD42" s="118"/>
      <c r="AE42" s="118"/>
    </row>
    <row r="43" s="27" customFormat="1" ht="30" customHeight="1" spans="1:31">
      <c r="A43" s="25"/>
      <c r="B43" s="74"/>
      <c r="C43" s="69" t="s">
        <v>136</v>
      </c>
      <c r="D43" s="75"/>
      <c r="E43" s="76"/>
      <c r="F43" s="77"/>
      <c r="G43" s="76"/>
      <c r="H43" s="78"/>
      <c r="I43" s="111" t="str">
        <f t="shared" ref="I43:I70" si="3">IF(F43*$H43=0,"公式",F43*$H43)</f>
        <v>公式</v>
      </c>
      <c r="J43" s="112" t="s">
        <v>136</v>
      </c>
      <c r="K43" s="113" t="str">
        <f>IFERROR(CHOOSE(MATCH(J43,{"Coal","Diesel","Fuel oil","Kerosine","LPG","Natural gas","Wood deforested","Wood reforested","Other"},0),96.3,74.1,77.4,71.5,63.1,56.1,109.6,0,"Add details in comment column"),"公式")</f>
        <v>公式</v>
      </c>
      <c r="L43" s="117"/>
      <c r="M43" s="76"/>
      <c r="N43" s="115" t="str">
        <f t="shared" si="2"/>
        <v>公式</v>
      </c>
      <c r="O43" s="77"/>
      <c r="P43" s="118"/>
      <c r="Q43" s="76"/>
      <c r="R43" s="76"/>
      <c r="S43" s="76"/>
      <c r="T43" s="148"/>
      <c r="U43" s="117"/>
      <c r="V43" s="118"/>
      <c r="W43" s="117"/>
      <c r="X43" s="76"/>
      <c r="Y43" s="170"/>
      <c r="Z43" s="76"/>
      <c r="AA43" s="169" t="str">
        <f t="shared" ref="AA43:AA70" si="4">IFERROR(W43/Y43,"公式")</f>
        <v>公式</v>
      </c>
      <c r="AB43" s="72"/>
      <c r="AC43" s="117"/>
      <c r="AD43" s="118"/>
      <c r="AE43" s="118"/>
    </row>
    <row r="44" s="27" customFormat="1" ht="30" customHeight="1" spans="1:31">
      <c r="A44" s="25"/>
      <c r="B44" s="74"/>
      <c r="C44" s="69" t="s">
        <v>136</v>
      </c>
      <c r="D44" s="75"/>
      <c r="E44" s="76"/>
      <c r="F44" s="77"/>
      <c r="G44" s="76"/>
      <c r="H44" s="78"/>
      <c r="I44" s="111" t="str">
        <f t="shared" si="3"/>
        <v>公式</v>
      </c>
      <c r="J44" s="112" t="s">
        <v>136</v>
      </c>
      <c r="K44" s="113" t="str">
        <f>IFERROR(CHOOSE(MATCH(J44,{"Coal","Diesel","Fuel oil","Kerosine","LPG","Natural gas","Wood deforested","Wood reforested","Other"},0),96.3,74.1,77.4,71.5,63.1,56.1,109.6,0,"Add details in comment column"),"公式")</f>
        <v>公式</v>
      </c>
      <c r="L44" s="117"/>
      <c r="M44" s="76"/>
      <c r="N44" s="115" t="str">
        <f t="shared" si="2"/>
        <v>公式</v>
      </c>
      <c r="O44" s="77"/>
      <c r="P44" s="118"/>
      <c r="Q44" s="76"/>
      <c r="R44" s="76"/>
      <c r="S44" s="76"/>
      <c r="T44" s="148"/>
      <c r="U44" s="117"/>
      <c r="V44" s="118"/>
      <c r="W44" s="117"/>
      <c r="X44" s="76"/>
      <c r="Y44" s="170"/>
      <c r="Z44" s="76"/>
      <c r="AA44" s="169" t="str">
        <f t="shared" si="4"/>
        <v>公式</v>
      </c>
      <c r="AB44" s="72"/>
      <c r="AC44" s="117"/>
      <c r="AD44" s="118"/>
      <c r="AE44" s="118"/>
    </row>
    <row r="45" s="27" customFormat="1" ht="30" customHeight="1" spans="1:31">
      <c r="A45" s="25"/>
      <c r="B45" s="74"/>
      <c r="C45" s="69" t="s">
        <v>136</v>
      </c>
      <c r="D45" s="75"/>
      <c r="E45" s="76"/>
      <c r="F45" s="77"/>
      <c r="G45" s="76"/>
      <c r="H45" s="78"/>
      <c r="I45" s="111" t="str">
        <f t="shared" si="3"/>
        <v>公式</v>
      </c>
      <c r="J45" s="112" t="s">
        <v>136</v>
      </c>
      <c r="K45" s="113" t="str">
        <f>IFERROR(CHOOSE(MATCH(J45,{"Coal","Diesel","Fuel oil","Kerosine","LPG","Natural gas","Wood deforested","Wood reforested","Other"},0),96.3,74.1,77.4,71.5,63.1,56.1,109.6,0,"Add details in comment column"),"公式")</f>
        <v>公式</v>
      </c>
      <c r="L45" s="117"/>
      <c r="M45" s="76"/>
      <c r="N45" s="115" t="str">
        <f t="shared" si="2"/>
        <v>公式</v>
      </c>
      <c r="O45" s="77"/>
      <c r="P45" s="118"/>
      <c r="Q45" s="76"/>
      <c r="R45" s="76"/>
      <c r="S45" s="76"/>
      <c r="T45" s="148"/>
      <c r="U45" s="117"/>
      <c r="V45" s="118"/>
      <c r="W45" s="117"/>
      <c r="X45" s="76"/>
      <c r="Y45" s="170"/>
      <c r="Z45" s="76"/>
      <c r="AA45" s="169" t="str">
        <f t="shared" si="4"/>
        <v>公式</v>
      </c>
      <c r="AB45" s="72"/>
      <c r="AC45" s="117"/>
      <c r="AD45" s="118"/>
      <c r="AE45" s="118"/>
    </row>
    <row r="46" s="27" customFormat="1" ht="30" customHeight="1" spans="1:31">
      <c r="A46" s="25"/>
      <c r="B46" s="74"/>
      <c r="C46" s="69" t="s">
        <v>136</v>
      </c>
      <c r="D46" s="75"/>
      <c r="E46" s="76"/>
      <c r="F46" s="77"/>
      <c r="G46" s="76"/>
      <c r="H46" s="78"/>
      <c r="I46" s="111" t="str">
        <f t="shared" si="3"/>
        <v>公式</v>
      </c>
      <c r="J46" s="112" t="s">
        <v>136</v>
      </c>
      <c r="K46" s="113" t="str">
        <f>IFERROR(CHOOSE(MATCH(J46,{"Coal","Diesel","Fuel oil","Kerosine","LPG","Natural gas","Wood deforested","Wood reforested","Other"},0),96.3,74.1,77.4,71.5,63.1,56.1,109.6,0,"Add details in comment column"),"公式")</f>
        <v>公式</v>
      </c>
      <c r="L46" s="117"/>
      <c r="M46" s="76"/>
      <c r="N46" s="115" t="str">
        <f t="shared" ref="N46:N70" si="5">IFERROR(L46*$K46/1000,"公式")</f>
        <v>公式</v>
      </c>
      <c r="O46" s="77"/>
      <c r="P46" s="118"/>
      <c r="Q46" s="76"/>
      <c r="R46" s="76"/>
      <c r="S46" s="76"/>
      <c r="T46" s="148"/>
      <c r="U46" s="117"/>
      <c r="V46" s="118"/>
      <c r="W46" s="117"/>
      <c r="X46" s="76"/>
      <c r="Y46" s="170"/>
      <c r="Z46" s="76"/>
      <c r="AA46" s="169" t="str">
        <f t="shared" si="4"/>
        <v>公式</v>
      </c>
      <c r="AB46" s="72"/>
      <c r="AC46" s="117"/>
      <c r="AD46" s="118"/>
      <c r="AE46" s="118"/>
    </row>
    <row r="47" s="25" customFormat="1" ht="30" customHeight="1" spans="2:31">
      <c r="B47" s="68"/>
      <c r="C47" s="69" t="s">
        <v>136</v>
      </c>
      <c r="D47" s="70"/>
      <c r="E47" s="71"/>
      <c r="F47" s="72"/>
      <c r="G47" s="71"/>
      <c r="H47" s="73"/>
      <c r="I47" s="111" t="str">
        <f t="shared" si="3"/>
        <v>公式</v>
      </c>
      <c r="J47" s="112" t="s">
        <v>136</v>
      </c>
      <c r="K47" s="113" t="str">
        <f>IFERROR(CHOOSE(MATCH(J47,{"Coal","Diesel","Fuel oil","Kerosine","LPG","Natural gas","Wood deforested","Wood reforested","Other"},0),96.3,74.1,77.4,71.5,63.1,56.1,109.6,0,"Add details in comment column"),"公式")</f>
        <v>公式</v>
      </c>
      <c r="L47" s="114"/>
      <c r="M47" s="71"/>
      <c r="N47" s="115" t="str">
        <f t="shared" si="5"/>
        <v>公式</v>
      </c>
      <c r="O47" s="72"/>
      <c r="P47" s="116"/>
      <c r="Q47" s="71"/>
      <c r="R47" s="71"/>
      <c r="S47" s="71"/>
      <c r="T47" s="147"/>
      <c r="U47" s="114"/>
      <c r="V47" s="116"/>
      <c r="W47" s="114"/>
      <c r="X47" s="71"/>
      <c r="Y47" s="168"/>
      <c r="Z47" s="71"/>
      <c r="AA47" s="169" t="str">
        <f t="shared" si="4"/>
        <v>公式</v>
      </c>
      <c r="AB47" s="72"/>
      <c r="AC47" s="114"/>
      <c r="AD47" s="116"/>
      <c r="AE47" s="116"/>
    </row>
    <row r="48" s="25" customFormat="1" ht="30" customHeight="1" spans="2:31">
      <c r="B48" s="68"/>
      <c r="C48" s="69" t="s">
        <v>136</v>
      </c>
      <c r="D48" s="70"/>
      <c r="E48" s="71"/>
      <c r="F48" s="72"/>
      <c r="G48" s="71"/>
      <c r="H48" s="73"/>
      <c r="I48" s="111" t="str">
        <f t="shared" si="3"/>
        <v>公式</v>
      </c>
      <c r="J48" s="112" t="s">
        <v>136</v>
      </c>
      <c r="K48" s="113" t="str">
        <f>IFERROR(CHOOSE(MATCH(J48,{"Coal","Diesel","Fuel oil","Kerosine","LPG","Natural gas","Wood deforested","Wood reforested","Other"},0),96.3,74.1,77.4,71.5,63.1,56.1,109.6,0,"Add details in comment column"),"公式")</f>
        <v>公式</v>
      </c>
      <c r="L48" s="114"/>
      <c r="M48" s="71"/>
      <c r="N48" s="115" t="str">
        <f t="shared" si="5"/>
        <v>公式</v>
      </c>
      <c r="O48" s="72"/>
      <c r="P48" s="116"/>
      <c r="Q48" s="71"/>
      <c r="R48" s="71"/>
      <c r="S48" s="71"/>
      <c r="T48" s="147"/>
      <c r="U48" s="114"/>
      <c r="V48" s="116"/>
      <c r="W48" s="114"/>
      <c r="X48" s="71"/>
      <c r="Y48" s="168"/>
      <c r="Z48" s="71"/>
      <c r="AA48" s="169" t="str">
        <f t="shared" si="4"/>
        <v>公式</v>
      </c>
      <c r="AB48" s="72"/>
      <c r="AC48" s="114"/>
      <c r="AD48" s="116"/>
      <c r="AE48" s="116"/>
    </row>
    <row r="49" s="25" customFormat="1" ht="30" customHeight="1" spans="2:31">
      <c r="B49" s="68"/>
      <c r="C49" s="69" t="s">
        <v>136</v>
      </c>
      <c r="D49" s="70"/>
      <c r="E49" s="71"/>
      <c r="F49" s="72"/>
      <c r="G49" s="71"/>
      <c r="H49" s="73"/>
      <c r="I49" s="111" t="str">
        <f t="shared" si="3"/>
        <v>公式</v>
      </c>
      <c r="J49" s="112" t="s">
        <v>136</v>
      </c>
      <c r="K49" s="113" t="str">
        <f>IFERROR(CHOOSE(MATCH(J49,{"Coal","Diesel","Fuel oil","Kerosine","LPG","Natural gas","Wood deforested","Wood reforested","Other"},0),96.3,74.1,77.4,71.5,63.1,56.1,109.6,0,"Add details in comment column"),"公式")</f>
        <v>公式</v>
      </c>
      <c r="L49" s="114"/>
      <c r="M49" s="71"/>
      <c r="N49" s="115" t="str">
        <f t="shared" si="5"/>
        <v>公式</v>
      </c>
      <c r="O49" s="72"/>
      <c r="P49" s="116"/>
      <c r="Q49" s="71"/>
      <c r="R49" s="71"/>
      <c r="S49" s="71"/>
      <c r="T49" s="147"/>
      <c r="U49" s="114"/>
      <c r="V49" s="116"/>
      <c r="W49" s="114"/>
      <c r="X49" s="71"/>
      <c r="Y49" s="168"/>
      <c r="Z49" s="71"/>
      <c r="AA49" s="169" t="str">
        <f t="shared" si="4"/>
        <v>公式</v>
      </c>
      <c r="AB49" s="72"/>
      <c r="AC49" s="114"/>
      <c r="AD49" s="116"/>
      <c r="AE49" s="116"/>
    </row>
    <row r="50" s="25" customFormat="1" ht="30" customHeight="1" spans="2:31">
      <c r="B50" s="68"/>
      <c r="C50" s="69" t="s">
        <v>136</v>
      </c>
      <c r="D50" s="70"/>
      <c r="E50" s="71"/>
      <c r="F50" s="72"/>
      <c r="G50" s="71"/>
      <c r="H50" s="73"/>
      <c r="I50" s="111" t="str">
        <f t="shared" si="3"/>
        <v>公式</v>
      </c>
      <c r="J50" s="112" t="s">
        <v>136</v>
      </c>
      <c r="K50" s="113" t="str">
        <f>IFERROR(CHOOSE(MATCH(J50,{"Coal","Diesel","Fuel oil","Kerosine","LPG","Natural gas","Wood deforested","Wood reforested","Other"},0),96.3,74.1,77.4,71.5,63.1,56.1,109.6,0,"Add details in comment column"),"公式")</f>
        <v>公式</v>
      </c>
      <c r="L50" s="114"/>
      <c r="M50" s="71"/>
      <c r="N50" s="115" t="str">
        <f t="shared" si="5"/>
        <v>公式</v>
      </c>
      <c r="O50" s="72"/>
      <c r="P50" s="116"/>
      <c r="Q50" s="71"/>
      <c r="R50" s="71"/>
      <c r="S50" s="71"/>
      <c r="T50" s="147"/>
      <c r="U50" s="114"/>
      <c r="V50" s="116"/>
      <c r="W50" s="114"/>
      <c r="X50" s="71"/>
      <c r="Y50" s="168"/>
      <c r="Z50" s="71"/>
      <c r="AA50" s="169" t="str">
        <f t="shared" si="4"/>
        <v>公式</v>
      </c>
      <c r="AB50" s="72"/>
      <c r="AC50" s="114"/>
      <c r="AD50" s="116"/>
      <c r="AE50" s="116"/>
    </row>
    <row r="51" s="25" customFormat="1" ht="30" customHeight="1" spans="2:31">
      <c r="B51" s="68"/>
      <c r="C51" s="69" t="s">
        <v>136</v>
      </c>
      <c r="D51" s="70"/>
      <c r="E51" s="71"/>
      <c r="F51" s="72"/>
      <c r="G51" s="71"/>
      <c r="H51" s="73"/>
      <c r="I51" s="111" t="str">
        <f t="shared" si="3"/>
        <v>公式</v>
      </c>
      <c r="J51" s="112" t="s">
        <v>136</v>
      </c>
      <c r="K51" s="113" t="str">
        <f>IFERROR(CHOOSE(MATCH(J51,{"Coal","Diesel","Fuel oil","Kerosine","LPG","Natural gas","Wood deforested","Wood reforested","Other"},0),96.3,74.1,77.4,71.5,63.1,56.1,109.6,0,"Add details in comment column"),"公式")</f>
        <v>公式</v>
      </c>
      <c r="L51" s="114"/>
      <c r="M51" s="71"/>
      <c r="N51" s="115" t="str">
        <f t="shared" si="5"/>
        <v>公式</v>
      </c>
      <c r="O51" s="72"/>
      <c r="P51" s="116"/>
      <c r="Q51" s="71"/>
      <c r="R51" s="71"/>
      <c r="S51" s="71"/>
      <c r="T51" s="147"/>
      <c r="U51" s="114"/>
      <c r="V51" s="116"/>
      <c r="W51" s="114"/>
      <c r="X51" s="71"/>
      <c r="Y51" s="168"/>
      <c r="Z51" s="71"/>
      <c r="AA51" s="169" t="str">
        <f t="shared" si="4"/>
        <v>公式</v>
      </c>
      <c r="AB51" s="72"/>
      <c r="AC51" s="114"/>
      <c r="AD51" s="116"/>
      <c r="AE51" s="116"/>
    </row>
    <row r="52" s="25" customFormat="1" ht="30" customHeight="1" spans="2:31">
      <c r="B52" s="68"/>
      <c r="C52" s="69" t="s">
        <v>136</v>
      </c>
      <c r="D52" s="70"/>
      <c r="E52" s="71"/>
      <c r="F52" s="72"/>
      <c r="G52" s="71"/>
      <c r="H52" s="73"/>
      <c r="I52" s="111" t="str">
        <f t="shared" si="3"/>
        <v>公式</v>
      </c>
      <c r="J52" s="112" t="s">
        <v>136</v>
      </c>
      <c r="K52" s="113" t="str">
        <f>IFERROR(CHOOSE(MATCH(J52,{"Coal","Diesel","Fuel oil","Kerosine","LPG","Natural gas","Wood deforested","Wood reforested","Other"},0),96.3,74.1,77.4,71.5,63.1,56.1,109.6,0,"Add details in comment column"),"公式")</f>
        <v>公式</v>
      </c>
      <c r="L52" s="114"/>
      <c r="M52" s="71"/>
      <c r="N52" s="115" t="str">
        <f t="shared" si="5"/>
        <v>公式</v>
      </c>
      <c r="O52" s="72"/>
      <c r="P52" s="116"/>
      <c r="Q52" s="71"/>
      <c r="R52" s="71"/>
      <c r="S52" s="71"/>
      <c r="T52" s="147"/>
      <c r="U52" s="114"/>
      <c r="V52" s="116"/>
      <c r="W52" s="114"/>
      <c r="X52" s="71"/>
      <c r="Y52" s="168"/>
      <c r="Z52" s="71"/>
      <c r="AA52" s="169" t="str">
        <f t="shared" si="4"/>
        <v>公式</v>
      </c>
      <c r="AB52" s="72"/>
      <c r="AC52" s="114"/>
      <c r="AD52" s="116"/>
      <c r="AE52" s="116"/>
    </row>
    <row r="53" s="25" customFormat="1" ht="30" customHeight="1" spans="2:31">
      <c r="B53" s="68"/>
      <c r="C53" s="69" t="s">
        <v>136</v>
      </c>
      <c r="D53" s="70"/>
      <c r="E53" s="71"/>
      <c r="F53" s="72"/>
      <c r="G53" s="71"/>
      <c r="H53" s="73"/>
      <c r="I53" s="111" t="str">
        <f t="shared" si="3"/>
        <v>公式</v>
      </c>
      <c r="J53" s="112" t="s">
        <v>136</v>
      </c>
      <c r="K53" s="113" t="str">
        <f>IFERROR(CHOOSE(MATCH(J53,{"Coal","Diesel","Fuel oil","Kerosine","LPG","Natural gas","Wood deforested","Wood reforested","Other"},0),96.3,74.1,77.4,71.5,63.1,56.1,109.6,0,"Add details in comment column"),"公式")</f>
        <v>公式</v>
      </c>
      <c r="L53" s="114"/>
      <c r="M53" s="71"/>
      <c r="N53" s="115" t="str">
        <f t="shared" si="5"/>
        <v>公式</v>
      </c>
      <c r="O53" s="72"/>
      <c r="P53" s="116"/>
      <c r="Q53" s="71"/>
      <c r="R53" s="71"/>
      <c r="S53" s="71"/>
      <c r="T53" s="147"/>
      <c r="U53" s="114"/>
      <c r="V53" s="116"/>
      <c r="W53" s="114"/>
      <c r="X53" s="71"/>
      <c r="Y53" s="168"/>
      <c r="Z53" s="71"/>
      <c r="AA53" s="169" t="str">
        <f t="shared" si="4"/>
        <v>公式</v>
      </c>
      <c r="AB53" s="72"/>
      <c r="AC53" s="114"/>
      <c r="AD53" s="116"/>
      <c r="AE53" s="116"/>
    </row>
    <row r="54" s="25" customFormat="1" ht="30" customHeight="1" spans="2:31">
      <c r="B54" s="68"/>
      <c r="C54" s="69" t="s">
        <v>136</v>
      </c>
      <c r="D54" s="70"/>
      <c r="E54" s="71"/>
      <c r="F54" s="72"/>
      <c r="G54" s="71"/>
      <c r="H54" s="73"/>
      <c r="I54" s="111" t="str">
        <f t="shared" si="3"/>
        <v>公式</v>
      </c>
      <c r="J54" s="112" t="s">
        <v>136</v>
      </c>
      <c r="K54" s="113" t="str">
        <f>IFERROR(CHOOSE(MATCH(J54,{"Coal","Diesel","Fuel oil","Kerosine","LPG","Natural gas","Wood deforested","Wood reforested","Other"},0),96.3,74.1,77.4,71.5,63.1,56.1,109.6,0,"Add details in comment column"),"公式")</f>
        <v>公式</v>
      </c>
      <c r="L54" s="114"/>
      <c r="M54" s="71"/>
      <c r="N54" s="115" t="str">
        <f t="shared" si="5"/>
        <v>公式</v>
      </c>
      <c r="O54" s="72"/>
      <c r="P54" s="116"/>
      <c r="Q54" s="71"/>
      <c r="R54" s="71"/>
      <c r="S54" s="71"/>
      <c r="T54" s="147"/>
      <c r="U54" s="114"/>
      <c r="V54" s="116"/>
      <c r="W54" s="114"/>
      <c r="X54" s="71"/>
      <c r="Y54" s="168"/>
      <c r="Z54" s="71"/>
      <c r="AA54" s="169" t="str">
        <f t="shared" si="4"/>
        <v>公式</v>
      </c>
      <c r="AB54" s="72"/>
      <c r="AC54" s="114"/>
      <c r="AD54" s="116"/>
      <c r="AE54" s="116"/>
    </row>
    <row r="55" s="27" customFormat="1" ht="30" customHeight="1" spans="2:31">
      <c r="B55" s="74"/>
      <c r="C55" s="69" t="s">
        <v>136</v>
      </c>
      <c r="D55" s="75"/>
      <c r="E55" s="76"/>
      <c r="F55" s="77"/>
      <c r="G55" s="76"/>
      <c r="H55" s="78"/>
      <c r="I55" s="111" t="str">
        <f t="shared" si="3"/>
        <v>公式</v>
      </c>
      <c r="J55" s="112" t="s">
        <v>136</v>
      </c>
      <c r="K55" s="113" t="str">
        <f>IFERROR(CHOOSE(MATCH(J55,{"Coal","Diesel","Fuel oil","Kerosine","LPG","Natural gas","Wood deforested","Wood reforested","Other"},0),96.3,74.1,77.4,71.5,63.1,56.1,109.6,0,"Add details in comment column"),"公式")</f>
        <v>公式</v>
      </c>
      <c r="L55" s="117"/>
      <c r="M55" s="76"/>
      <c r="N55" s="115" t="str">
        <f t="shared" si="5"/>
        <v>公式</v>
      </c>
      <c r="O55" s="77"/>
      <c r="P55" s="118"/>
      <c r="Q55" s="76"/>
      <c r="R55" s="76"/>
      <c r="S55" s="76"/>
      <c r="T55" s="148"/>
      <c r="U55" s="117"/>
      <c r="V55" s="118"/>
      <c r="W55" s="117"/>
      <c r="X55" s="76"/>
      <c r="Y55" s="170"/>
      <c r="Z55" s="76"/>
      <c r="AA55" s="169" t="str">
        <f t="shared" si="4"/>
        <v>公式</v>
      </c>
      <c r="AB55" s="72"/>
      <c r="AC55" s="117"/>
      <c r="AD55" s="118"/>
      <c r="AE55" s="118"/>
    </row>
    <row r="56" s="27" customFormat="1" ht="30" customHeight="1" spans="2:31">
      <c r="B56" s="74"/>
      <c r="C56" s="69" t="s">
        <v>136</v>
      </c>
      <c r="D56" s="75"/>
      <c r="E56" s="76"/>
      <c r="F56" s="77"/>
      <c r="G56" s="76"/>
      <c r="H56" s="78"/>
      <c r="I56" s="111" t="str">
        <f t="shared" si="3"/>
        <v>公式</v>
      </c>
      <c r="J56" s="112" t="s">
        <v>136</v>
      </c>
      <c r="K56" s="113" t="str">
        <f>IFERROR(CHOOSE(MATCH(J56,{"Coal","Diesel","Fuel oil","Kerosine","LPG","Natural gas","Wood deforested","Wood reforested","Other"},0),96.3,74.1,77.4,71.5,63.1,56.1,109.6,0,"Add details in comment column"),"公式")</f>
        <v>公式</v>
      </c>
      <c r="L56" s="117"/>
      <c r="M56" s="76"/>
      <c r="N56" s="115" t="str">
        <f t="shared" si="5"/>
        <v>公式</v>
      </c>
      <c r="O56" s="77"/>
      <c r="P56" s="118"/>
      <c r="Q56" s="76"/>
      <c r="R56" s="76"/>
      <c r="S56" s="76"/>
      <c r="T56" s="148"/>
      <c r="U56" s="117"/>
      <c r="V56" s="118"/>
      <c r="W56" s="117"/>
      <c r="X56" s="76"/>
      <c r="Y56" s="170"/>
      <c r="Z56" s="76"/>
      <c r="AA56" s="169" t="str">
        <f t="shared" si="4"/>
        <v>公式</v>
      </c>
      <c r="AB56" s="72"/>
      <c r="AC56" s="117"/>
      <c r="AD56" s="118"/>
      <c r="AE56" s="118"/>
    </row>
    <row r="57" s="27" customFormat="1" ht="30" customHeight="1" spans="2:31">
      <c r="B57" s="74"/>
      <c r="C57" s="69" t="s">
        <v>136</v>
      </c>
      <c r="D57" s="75"/>
      <c r="E57" s="76"/>
      <c r="F57" s="77"/>
      <c r="G57" s="76"/>
      <c r="H57" s="78"/>
      <c r="I57" s="111" t="str">
        <f t="shared" si="3"/>
        <v>公式</v>
      </c>
      <c r="J57" s="112" t="s">
        <v>136</v>
      </c>
      <c r="K57" s="113" t="str">
        <f>IFERROR(CHOOSE(MATCH(J57,{"Coal","Diesel","Fuel oil","Kerosine","LPG","Natural gas","Wood deforested","Wood reforested","Other"},0),96.3,74.1,77.4,71.5,63.1,56.1,109.6,0,"Add details in comment column"),"公式")</f>
        <v>公式</v>
      </c>
      <c r="L57" s="117"/>
      <c r="M57" s="76"/>
      <c r="N57" s="115" t="str">
        <f t="shared" si="5"/>
        <v>公式</v>
      </c>
      <c r="O57" s="77"/>
      <c r="P57" s="118"/>
      <c r="Q57" s="76"/>
      <c r="R57" s="76"/>
      <c r="S57" s="76"/>
      <c r="T57" s="148"/>
      <c r="U57" s="117"/>
      <c r="V57" s="118"/>
      <c r="W57" s="117"/>
      <c r="X57" s="76"/>
      <c r="Y57" s="170"/>
      <c r="Z57" s="76"/>
      <c r="AA57" s="169" t="str">
        <f t="shared" si="4"/>
        <v>公式</v>
      </c>
      <c r="AB57" s="72"/>
      <c r="AC57" s="117"/>
      <c r="AD57" s="118"/>
      <c r="AE57" s="118"/>
    </row>
    <row r="58" s="27" customFormat="1" ht="30" customHeight="1" spans="2:31">
      <c r="B58" s="74"/>
      <c r="C58" s="69" t="s">
        <v>136</v>
      </c>
      <c r="D58" s="75"/>
      <c r="E58" s="76"/>
      <c r="F58" s="77"/>
      <c r="G58" s="76"/>
      <c r="H58" s="78"/>
      <c r="I58" s="111" t="str">
        <f t="shared" si="3"/>
        <v>公式</v>
      </c>
      <c r="J58" s="112" t="s">
        <v>136</v>
      </c>
      <c r="K58" s="113" t="str">
        <f>IFERROR(CHOOSE(MATCH(J58,{"Coal","Diesel","Fuel oil","Kerosine","LPG","Natural gas","Wood deforested","Wood reforested","Other"},0),96.3,74.1,77.4,71.5,63.1,56.1,109.6,0,"Add details in comment column"),"公式")</f>
        <v>公式</v>
      </c>
      <c r="L58" s="117"/>
      <c r="M58" s="76"/>
      <c r="N58" s="115" t="str">
        <f t="shared" si="5"/>
        <v>公式</v>
      </c>
      <c r="O58" s="77"/>
      <c r="P58" s="118"/>
      <c r="Q58" s="76"/>
      <c r="R58" s="76"/>
      <c r="S58" s="76"/>
      <c r="T58" s="148"/>
      <c r="U58" s="117"/>
      <c r="V58" s="118"/>
      <c r="W58" s="117"/>
      <c r="X58" s="76"/>
      <c r="Y58" s="170"/>
      <c r="Z58" s="76"/>
      <c r="AA58" s="169" t="str">
        <f t="shared" si="4"/>
        <v>公式</v>
      </c>
      <c r="AB58" s="72"/>
      <c r="AC58" s="117"/>
      <c r="AD58" s="118"/>
      <c r="AE58" s="118"/>
    </row>
    <row r="59" s="27" customFormat="1" ht="30" customHeight="1" spans="2:31">
      <c r="B59" s="74"/>
      <c r="C59" s="69" t="s">
        <v>136</v>
      </c>
      <c r="D59" s="75"/>
      <c r="E59" s="76"/>
      <c r="F59" s="77"/>
      <c r="G59" s="76"/>
      <c r="H59" s="78"/>
      <c r="I59" s="111" t="str">
        <f t="shared" si="3"/>
        <v>公式</v>
      </c>
      <c r="J59" s="112" t="s">
        <v>136</v>
      </c>
      <c r="K59" s="113" t="str">
        <f>IFERROR(CHOOSE(MATCH(J59,{"Coal","Diesel","Fuel oil","Kerosine","LPG","Natural gas","Wood deforested","Wood reforested","Other"},0),96.3,74.1,77.4,71.5,63.1,56.1,109.6,0,"Add details in comment column"),"公式")</f>
        <v>公式</v>
      </c>
      <c r="L59" s="117"/>
      <c r="M59" s="76"/>
      <c r="N59" s="115" t="str">
        <f t="shared" si="5"/>
        <v>公式</v>
      </c>
      <c r="O59" s="77"/>
      <c r="P59" s="118"/>
      <c r="Q59" s="76"/>
      <c r="R59" s="76"/>
      <c r="S59" s="76"/>
      <c r="T59" s="148"/>
      <c r="U59" s="117"/>
      <c r="V59" s="118"/>
      <c r="W59" s="117"/>
      <c r="X59" s="76"/>
      <c r="Y59" s="170"/>
      <c r="Z59" s="76"/>
      <c r="AA59" s="169" t="str">
        <f t="shared" si="4"/>
        <v>公式</v>
      </c>
      <c r="AB59" s="72"/>
      <c r="AC59" s="117"/>
      <c r="AD59" s="118"/>
      <c r="AE59" s="118"/>
    </row>
    <row r="60" s="27" customFormat="1" ht="30" customHeight="1" spans="2:31">
      <c r="B60" s="74"/>
      <c r="C60" s="69" t="s">
        <v>136</v>
      </c>
      <c r="D60" s="75"/>
      <c r="E60" s="76"/>
      <c r="F60" s="77"/>
      <c r="G60" s="76"/>
      <c r="H60" s="78"/>
      <c r="I60" s="111" t="str">
        <f t="shared" si="3"/>
        <v>公式</v>
      </c>
      <c r="J60" s="112" t="s">
        <v>136</v>
      </c>
      <c r="K60" s="113" t="str">
        <f>IFERROR(CHOOSE(MATCH(J60,{"Coal","Diesel","Fuel oil","Kerosine","LPG","Natural gas","Wood deforested","Wood reforested","Other"},0),96.3,74.1,77.4,71.5,63.1,56.1,109.6,0,"Add details in comment column"),"公式")</f>
        <v>公式</v>
      </c>
      <c r="L60" s="117"/>
      <c r="M60" s="76"/>
      <c r="N60" s="115" t="str">
        <f t="shared" si="5"/>
        <v>公式</v>
      </c>
      <c r="O60" s="77"/>
      <c r="P60" s="118"/>
      <c r="Q60" s="76"/>
      <c r="R60" s="76"/>
      <c r="S60" s="76"/>
      <c r="T60" s="148"/>
      <c r="U60" s="117"/>
      <c r="V60" s="118"/>
      <c r="W60" s="117"/>
      <c r="X60" s="76"/>
      <c r="Y60" s="170"/>
      <c r="Z60" s="76"/>
      <c r="AA60" s="169" t="str">
        <f t="shared" si="4"/>
        <v>公式</v>
      </c>
      <c r="AB60" s="72"/>
      <c r="AC60" s="117"/>
      <c r="AD60" s="118"/>
      <c r="AE60" s="118"/>
    </row>
    <row r="61" s="27" customFormat="1" ht="30" customHeight="1" spans="2:31">
      <c r="B61" s="74"/>
      <c r="C61" s="69" t="s">
        <v>136</v>
      </c>
      <c r="D61" s="75"/>
      <c r="E61" s="76"/>
      <c r="F61" s="77"/>
      <c r="G61" s="76"/>
      <c r="H61" s="78"/>
      <c r="I61" s="111" t="str">
        <f t="shared" si="3"/>
        <v>公式</v>
      </c>
      <c r="J61" s="112" t="s">
        <v>136</v>
      </c>
      <c r="K61" s="113" t="str">
        <f>IFERROR(CHOOSE(MATCH(J61,{"Coal","Diesel","Fuel oil","Kerosine","LPG","Natural gas","Wood deforested","Wood reforested","Other"},0),96.3,74.1,77.4,71.5,63.1,56.1,109.6,0,"Add details in comment column"),"公式")</f>
        <v>公式</v>
      </c>
      <c r="L61" s="117"/>
      <c r="M61" s="76"/>
      <c r="N61" s="115" t="str">
        <f t="shared" si="5"/>
        <v>公式</v>
      </c>
      <c r="O61" s="77"/>
      <c r="P61" s="118"/>
      <c r="Q61" s="76"/>
      <c r="R61" s="76"/>
      <c r="S61" s="76"/>
      <c r="T61" s="148"/>
      <c r="U61" s="117"/>
      <c r="V61" s="118"/>
      <c r="W61" s="117"/>
      <c r="X61" s="76"/>
      <c r="Y61" s="170"/>
      <c r="Z61" s="76"/>
      <c r="AA61" s="169" t="str">
        <f t="shared" si="4"/>
        <v>公式</v>
      </c>
      <c r="AB61" s="72"/>
      <c r="AC61" s="117"/>
      <c r="AD61" s="118"/>
      <c r="AE61" s="118"/>
    </row>
    <row r="62" s="27" customFormat="1" ht="30" customHeight="1" spans="2:31">
      <c r="B62" s="74"/>
      <c r="C62" s="69" t="s">
        <v>136</v>
      </c>
      <c r="D62" s="75"/>
      <c r="E62" s="76"/>
      <c r="F62" s="77"/>
      <c r="G62" s="76"/>
      <c r="H62" s="78"/>
      <c r="I62" s="111" t="str">
        <f t="shared" si="3"/>
        <v>公式</v>
      </c>
      <c r="J62" s="112" t="s">
        <v>136</v>
      </c>
      <c r="K62" s="113" t="str">
        <f>IFERROR(CHOOSE(MATCH(J62,{"Coal","Diesel","Fuel oil","Kerosine","LPG","Natural gas","Wood deforested","Wood reforested","Other"},0),96.3,74.1,77.4,71.5,63.1,56.1,109.6,0,"Add details in comment column"),"公式")</f>
        <v>公式</v>
      </c>
      <c r="L62" s="117"/>
      <c r="M62" s="76"/>
      <c r="N62" s="115" t="str">
        <f t="shared" si="5"/>
        <v>公式</v>
      </c>
      <c r="O62" s="77"/>
      <c r="P62" s="118"/>
      <c r="Q62" s="76"/>
      <c r="R62" s="76"/>
      <c r="S62" s="76"/>
      <c r="T62" s="148"/>
      <c r="U62" s="117"/>
      <c r="V62" s="118"/>
      <c r="W62" s="117"/>
      <c r="X62" s="76"/>
      <c r="Y62" s="170"/>
      <c r="Z62" s="76"/>
      <c r="AA62" s="169" t="str">
        <f t="shared" si="4"/>
        <v>公式</v>
      </c>
      <c r="AB62" s="72"/>
      <c r="AC62" s="117"/>
      <c r="AD62" s="118"/>
      <c r="AE62" s="118"/>
    </row>
    <row r="63" s="25" customFormat="1" ht="30" customHeight="1" spans="2:31">
      <c r="B63" s="74"/>
      <c r="C63" s="69" t="s">
        <v>136</v>
      </c>
      <c r="D63" s="75"/>
      <c r="E63" s="76"/>
      <c r="F63" s="77"/>
      <c r="G63" s="76"/>
      <c r="H63" s="78"/>
      <c r="I63" s="111" t="str">
        <f t="shared" si="3"/>
        <v>公式</v>
      </c>
      <c r="J63" s="112" t="s">
        <v>136</v>
      </c>
      <c r="K63" s="113" t="str">
        <f>IFERROR(CHOOSE(MATCH(J63,{"Coal","Diesel","Fuel oil","Kerosine","LPG","Natural gas","Wood deforested","Wood reforested","Other"},0),96.3,74.1,77.4,71.5,63.1,56.1,109.6,0,"Add details in comment column"),"公式")</f>
        <v>公式</v>
      </c>
      <c r="L63" s="117"/>
      <c r="M63" s="76"/>
      <c r="N63" s="115" t="str">
        <f t="shared" si="5"/>
        <v>公式</v>
      </c>
      <c r="O63" s="77"/>
      <c r="P63" s="118"/>
      <c r="Q63" s="76"/>
      <c r="R63" s="76"/>
      <c r="S63" s="76"/>
      <c r="T63" s="148"/>
      <c r="U63" s="117"/>
      <c r="V63" s="118"/>
      <c r="W63" s="117"/>
      <c r="X63" s="76"/>
      <c r="Y63" s="170"/>
      <c r="Z63" s="76"/>
      <c r="AA63" s="169" t="str">
        <f t="shared" si="4"/>
        <v>公式</v>
      </c>
      <c r="AB63" s="72"/>
      <c r="AC63" s="117"/>
      <c r="AD63" s="118"/>
      <c r="AE63" s="118"/>
    </row>
    <row r="64" s="25" customFormat="1" ht="30" customHeight="1" spans="2:31">
      <c r="B64" s="74"/>
      <c r="C64" s="69" t="s">
        <v>136</v>
      </c>
      <c r="D64" s="75"/>
      <c r="E64" s="76"/>
      <c r="F64" s="77"/>
      <c r="G64" s="76"/>
      <c r="H64" s="78"/>
      <c r="I64" s="111" t="str">
        <f t="shared" si="3"/>
        <v>公式</v>
      </c>
      <c r="J64" s="112" t="s">
        <v>136</v>
      </c>
      <c r="K64" s="113" t="str">
        <f>IFERROR(CHOOSE(MATCH(J64,{"Coal","Diesel","Fuel oil","Kerosine","LPG","Natural gas","Wood deforested","Wood reforested","Other"},0),96.3,74.1,77.4,71.5,63.1,56.1,109.6,0,"Add details in comment column"),"公式")</f>
        <v>公式</v>
      </c>
      <c r="L64" s="117"/>
      <c r="M64" s="76"/>
      <c r="N64" s="115" t="str">
        <f t="shared" si="5"/>
        <v>公式</v>
      </c>
      <c r="O64" s="77"/>
      <c r="P64" s="118"/>
      <c r="Q64" s="76"/>
      <c r="R64" s="76"/>
      <c r="S64" s="76"/>
      <c r="T64" s="148"/>
      <c r="U64" s="117"/>
      <c r="V64" s="118"/>
      <c r="W64" s="117"/>
      <c r="X64" s="76"/>
      <c r="Y64" s="170"/>
      <c r="Z64" s="76"/>
      <c r="AA64" s="169" t="str">
        <f t="shared" si="4"/>
        <v>公式</v>
      </c>
      <c r="AB64" s="72"/>
      <c r="AC64" s="117"/>
      <c r="AD64" s="118"/>
      <c r="AE64" s="118"/>
    </row>
    <row r="65" s="25" customFormat="1" ht="30" customHeight="1" spans="2:31">
      <c r="B65" s="74"/>
      <c r="C65" s="69" t="s">
        <v>136</v>
      </c>
      <c r="D65" s="75"/>
      <c r="E65" s="76"/>
      <c r="F65" s="77"/>
      <c r="G65" s="76"/>
      <c r="H65" s="78"/>
      <c r="I65" s="111" t="str">
        <f t="shared" si="3"/>
        <v>公式</v>
      </c>
      <c r="J65" s="112" t="s">
        <v>136</v>
      </c>
      <c r="K65" s="113" t="str">
        <f>IFERROR(CHOOSE(MATCH(J65,{"Coal","Diesel","Fuel oil","Kerosine","LPG","Natural gas","Wood deforested","Wood reforested","Other"},0),96.3,74.1,77.4,71.5,63.1,56.1,109.6,0,"Add details in comment column"),"公式")</f>
        <v>公式</v>
      </c>
      <c r="L65" s="117"/>
      <c r="M65" s="76"/>
      <c r="N65" s="115" t="str">
        <f t="shared" si="5"/>
        <v>公式</v>
      </c>
      <c r="O65" s="77"/>
      <c r="P65" s="118"/>
      <c r="Q65" s="76"/>
      <c r="R65" s="76"/>
      <c r="S65" s="76"/>
      <c r="T65" s="148"/>
      <c r="U65" s="117"/>
      <c r="V65" s="118"/>
      <c r="W65" s="117"/>
      <c r="X65" s="76"/>
      <c r="Y65" s="170"/>
      <c r="Z65" s="76"/>
      <c r="AA65" s="169" t="str">
        <f t="shared" si="4"/>
        <v>公式</v>
      </c>
      <c r="AB65" s="72"/>
      <c r="AC65" s="117"/>
      <c r="AD65" s="118"/>
      <c r="AE65" s="118"/>
    </row>
    <row r="66" s="25" customFormat="1" ht="30" customHeight="1" spans="2:31">
      <c r="B66" s="74"/>
      <c r="C66" s="69" t="s">
        <v>136</v>
      </c>
      <c r="D66" s="75"/>
      <c r="E66" s="76"/>
      <c r="F66" s="77"/>
      <c r="G66" s="76"/>
      <c r="H66" s="78"/>
      <c r="I66" s="111" t="str">
        <f t="shared" si="3"/>
        <v>公式</v>
      </c>
      <c r="J66" s="112" t="s">
        <v>136</v>
      </c>
      <c r="K66" s="113" t="str">
        <f>IFERROR(CHOOSE(MATCH(J66,{"Coal","Diesel","Fuel oil","Kerosine","LPG","Natural gas","Wood deforested","Wood reforested","Other"},0),96.3,74.1,77.4,71.5,63.1,56.1,109.6,0,"Add details in comment column"),"公式")</f>
        <v>公式</v>
      </c>
      <c r="L66" s="117"/>
      <c r="M66" s="76"/>
      <c r="N66" s="115" t="str">
        <f t="shared" si="5"/>
        <v>公式</v>
      </c>
      <c r="O66" s="77"/>
      <c r="P66" s="118"/>
      <c r="Q66" s="76"/>
      <c r="R66" s="76"/>
      <c r="S66" s="76"/>
      <c r="T66" s="148"/>
      <c r="U66" s="117"/>
      <c r="V66" s="118"/>
      <c r="W66" s="117"/>
      <c r="X66" s="76"/>
      <c r="Y66" s="170"/>
      <c r="Z66" s="76"/>
      <c r="AA66" s="169" t="str">
        <f t="shared" si="4"/>
        <v>公式</v>
      </c>
      <c r="AB66" s="72"/>
      <c r="AC66" s="117"/>
      <c r="AD66" s="118"/>
      <c r="AE66" s="118"/>
    </row>
    <row r="67" s="25" customFormat="1" ht="30" customHeight="1" spans="2:31">
      <c r="B67" s="74"/>
      <c r="C67" s="69" t="s">
        <v>136</v>
      </c>
      <c r="D67" s="75"/>
      <c r="E67" s="76"/>
      <c r="F67" s="77"/>
      <c r="G67" s="76"/>
      <c r="H67" s="78"/>
      <c r="I67" s="111" t="str">
        <f t="shared" si="3"/>
        <v>公式</v>
      </c>
      <c r="J67" s="112" t="s">
        <v>136</v>
      </c>
      <c r="K67" s="113" t="str">
        <f>IFERROR(CHOOSE(MATCH(J67,{"Coal","Diesel","Fuel oil","Kerosine","LPG","Natural gas","Wood deforested","Wood reforested","Other"},0),96.3,74.1,77.4,71.5,63.1,56.1,109.6,0,"Add details in comment column"),"公式")</f>
        <v>公式</v>
      </c>
      <c r="L67" s="117"/>
      <c r="M67" s="76"/>
      <c r="N67" s="115" t="str">
        <f t="shared" si="5"/>
        <v>公式</v>
      </c>
      <c r="O67" s="77"/>
      <c r="P67" s="118"/>
      <c r="Q67" s="76"/>
      <c r="R67" s="76"/>
      <c r="S67" s="76"/>
      <c r="T67" s="148"/>
      <c r="U67" s="117"/>
      <c r="V67" s="118"/>
      <c r="W67" s="117"/>
      <c r="X67" s="76"/>
      <c r="Y67" s="170"/>
      <c r="Z67" s="76"/>
      <c r="AA67" s="169" t="str">
        <f t="shared" si="4"/>
        <v>公式</v>
      </c>
      <c r="AB67" s="72"/>
      <c r="AC67" s="117"/>
      <c r="AD67" s="118"/>
      <c r="AE67" s="118"/>
    </row>
    <row r="68" s="25" customFormat="1" ht="30" customHeight="1" spans="2:31">
      <c r="B68" s="74"/>
      <c r="C68" s="69" t="s">
        <v>136</v>
      </c>
      <c r="D68" s="75"/>
      <c r="E68" s="76"/>
      <c r="F68" s="77"/>
      <c r="G68" s="76"/>
      <c r="H68" s="78"/>
      <c r="I68" s="111" t="str">
        <f t="shared" si="3"/>
        <v>公式</v>
      </c>
      <c r="J68" s="112" t="s">
        <v>136</v>
      </c>
      <c r="K68" s="113" t="str">
        <f>IFERROR(CHOOSE(MATCH(J68,{"Coal","Diesel","Fuel oil","Kerosine","LPG","Natural gas","Wood deforested","Wood reforested","Other"},0),96.3,74.1,77.4,71.5,63.1,56.1,109.6,0,"Add details in comment column"),"公式")</f>
        <v>公式</v>
      </c>
      <c r="L68" s="117"/>
      <c r="M68" s="76"/>
      <c r="N68" s="115" t="str">
        <f t="shared" si="5"/>
        <v>公式</v>
      </c>
      <c r="O68" s="77"/>
      <c r="P68" s="118"/>
      <c r="Q68" s="76"/>
      <c r="R68" s="76"/>
      <c r="S68" s="76"/>
      <c r="T68" s="148"/>
      <c r="U68" s="117"/>
      <c r="V68" s="118"/>
      <c r="W68" s="117"/>
      <c r="X68" s="76"/>
      <c r="Y68" s="170"/>
      <c r="Z68" s="76"/>
      <c r="AA68" s="169" t="str">
        <f t="shared" si="4"/>
        <v>公式</v>
      </c>
      <c r="AB68" s="72"/>
      <c r="AC68" s="117"/>
      <c r="AD68" s="118"/>
      <c r="AE68" s="118"/>
    </row>
    <row r="69" s="25" customFormat="1" ht="30" customHeight="1" spans="2:31">
      <c r="B69" s="74"/>
      <c r="C69" s="69" t="s">
        <v>136</v>
      </c>
      <c r="D69" s="75"/>
      <c r="E69" s="76"/>
      <c r="F69" s="77"/>
      <c r="G69" s="76"/>
      <c r="H69" s="78"/>
      <c r="I69" s="111" t="str">
        <f t="shared" si="3"/>
        <v>公式</v>
      </c>
      <c r="J69" s="112" t="s">
        <v>136</v>
      </c>
      <c r="K69" s="113" t="str">
        <f>IFERROR(CHOOSE(MATCH(J69,{"Coal","Diesel","Fuel oil","Kerosine","LPG","Natural gas","Wood deforested","Wood reforested","Other"},0),96.3,74.1,77.4,71.5,63.1,56.1,109.6,0,"Add details in comment column"),"公式")</f>
        <v>公式</v>
      </c>
      <c r="L69" s="117"/>
      <c r="M69" s="76"/>
      <c r="N69" s="115" t="str">
        <f t="shared" si="5"/>
        <v>公式</v>
      </c>
      <c r="O69" s="77"/>
      <c r="P69" s="118"/>
      <c r="Q69" s="76"/>
      <c r="R69" s="76"/>
      <c r="S69" s="76"/>
      <c r="T69" s="148"/>
      <c r="U69" s="117"/>
      <c r="V69" s="118"/>
      <c r="W69" s="117"/>
      <c r="X69" s="76"/>
      <c r="Y69" s="170"/>
      <c r="Z69" s="76"/>
      <c r="AA69" s="169" t="str">
        <f t="shared" si="4"/>
        <v>公式</v>
      </c>
      <c r="AB69" s="72"/>
      <c r="AC69" s="117"/>
      <c r="AD69" s="118"/>
      <c r="AE69" s="118"/>
    </row>
    <row r="70" s="25" customFormat="1" ht="30" customHeight="1" spans="2:31">
      <c r="B70" s="74"/>
      <c r="C70" s="69" t="s">
        <v>136</v>
      </c>
      <c r="D70" s="75"/>
      <c r="E70" s="76"/>
      <c r="F70" s="77"/>
      <c r="G70" s="76"/>
      <c r="H70" s="78"/>
      <c r="I70" s="111" t="str">
        <f t="shared" si="3"/>
        <v>公式</v>
      </c>
      <c r="J70" s="112" t="s">
        <v>136</v>
      </c>
      <c r="K70" s="113" t="str">
        <f>IFERROR(CHOOSE(MATCH(J70,{"Coal","Diesel","Fuel oil","Kerosine","LPG","Natural gas","Wood deforested","Wood reforested","Other"},0),96.3,74.1,77.4,71.5,63.1,56.1,109.6,0,"Add details in comment column"),"公式")</f>
        <v>公式</v>
      </c>
      <c r="L70" s="117"/>
      <c r="M70" s="76"/>
      <c r="N70" s="115" t="str">
        <f t="shared" si="5"/>
        <v>公式</v>
      </c>
      <c r="O70" s="77"/>
      <c r="P70" s="118"/>
      <c r="Q70" s="76"/>
      <c r="R70" s="76"/>
      <c r="S70" s="76"/>
      <c r="T70" s="148"/>
      <c r="U70" s="117"/>
      <c r="V70" s="118"/>
      <c r="W70" s="117"/>
      <c r="X70" s="76"/>
      <c r="Y70" s="170"/>
      <c r="Z70" s="76"/>
      <c r="AA70" s="169" t="str">
        <f t="shared" si="4"/>
        <v>公式</v>
      </c>
      <c r="AB70" s="72"/>
      <c r="AC70" s="117"/>
      <c r="AD70" s="118"/>
      <c r="AE70" s="118"/>
    </row>
  </sheetData>
  <sheetProtection formatCells="0" formatColumns="0" formatRows="0"/>
  <mergeCells count="31">
    <mergeCell ref="C4:D4"/>
    <mergeCell ref="F4:G4"/>
    <mergeCell ref="L4:P4"/>
    <mergeCell ref="C5:D5"/>
    <mergeCell ref="F5:G5"/>
    <mergeCell ref="Q6:S6"/>
    <mergeCell ref="AB6:AD6"/>
    <mergeCell ref="B8:E8"/>
    <mergeCell ref="F8:I8"/>
    <mergeCell ref="J8:N8"/>
    <mergeCell ref="O8:P8"/>
    <mergeCell ref="Q8:S8"/>
    <mergeCell ref="T8:V8"/>
    <mergeCell ref="W8:AA8"/>
    <mergeCell ref="AB8:AD8"/>
    <mergeCell ref="F9:G9"/>
    <mergeCell ref="L9:M9"/>
    <mergeCell ref="O9:P9"/>
    <mergeCell ref="Q9:S9"/>
    <mergeCell ref="T9:V9"/>
    <mergeCell ref="W9:X9"/>
    <mergeCell ref="Y9:Z9"/>
    <mergeCell ref="AB9:AD9"/>
    <mergeCell ref="B9:B10"/>
    <mergeCell ref="D9:D10"/>
    <mergeCell ref="E9:E10"/>
    <mergeCell ref="H9:H10"/>
    <mergeCell ref="K9:K10"/>
    <mergeCell ref="AE8:AE10"/>
    <mergeCell ref="L5:M6"/>
    <mergeCell ref="N5:P6"/>
  </mergeCells>
  <dataValidations count="3">
    <dataValidation allowBlank="1" showErrorMessage="1" sqref="C4"/>
    <dataValidation type="list" allowBlank="1" showInputMessage="1" showErrorMessage="1" sqref="C11:C70">
      <formula1>"Please select, Yes, Planned, No"</formula1>
    </dataValidation>
    <dataValidation type="list" allowBlank="1" showInputMessage="1" showErrorMessage="1" sqref="J11:J70">
      <formula1>"Please select, Coal, Diesel, Fuel oil, Kerosine, LPG, Natural gas, Wood deforested, Wood reforested, Other"</formula1>
    </dataValidation>
  </dataValidations>
  <printOptions horizontalCentered="1" verticalCentered="1"/>
  <pageMargins left="0.393700787401575" right="0.393700787401575" top="0.393700787401575" bottom="0.393700787401575" header="0.236220472440945" footer="0.236220472440945"/>
  <pageSetup paperSize="9" scale="16" orientation="landscape"/>
  <headerFooter>
    <oddFooter>&amp;CPage &amp;P of &amp;N</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B1:H43"/>
  <sheetViews>
    <sheetView showGridLines="0" showRowColHeaders="0" workbookViewId="0">
      <pane ySplit="2" topLeftCell="A3" activePane="bottomLeft" state="frozen"/>
      <selection/>
      <selection pane="bottomLeft" activeCell="B9" sqref="B9"/>
    </sheetView>
  </sheetViews>
  <sheetFormatPr defaultColWidth="8.63333333333333" defaultRowHeight="12" outlineLevelCol="7"/>
  <cols>
    <col min="1" max="1" width="2" style="3" customWidth="1"/>
    <col min="2" max="2" width="69.3666666666667" style="3" customWidth="1"/>
    <col min="3" max="3" width="14" style="4" customWidth="1"/>
    <col min="4" max="4" width="13.0916666666667" style="4" customWidth="1"/>
    <col min="5" max="5" width="1" style="3" customWidth="1"/>
    <col min="6" max="6" width="17.5416666666667" style="3" customWidth="1"/>
    <col min="7" max="7" width="18" style="3" customWidth="1"/>
    <col min="8" max="9" width="17.0916666666667" style="3" customWidth="1"/>
    <col min="10" max="10" width="20.0916666666667" style="3" customWidth="1"/>
    <col min="11" max="11" width="18" style="3" customWidth="1"/>
    <col min="12" max="12" width="17.3666666666667" style="3" customWidth="1"/>
    <col min="13" max="13" width="20" style="3" customWidth="1"/>
    <col min="14" max="14" width="15.9083333333333" style="3" customWidth="1"/>
    <col min="15" max="15" width="14.9083333333333" style="3" customWidth="1"/>
    <col min="16" max="16" width="13.45" style="3" customWidth="1"/>
    <col min="17" max="17" width="13.0916666666667" style="3" customWidth="1"/>
    <col min="18" max="18" width="18.9083333333333" style="3" customWidth="1"/>
    <col min="19" max="19" width="15.9083333333333" style="3" customWidth="1"/>
    <col min="20" max="20" width="16.9083333333333" style="3" customWidth="1"/>
    <col min="21" max="21" width="17.6333333333333" style="3" customWidth="1"/>
    <col min="22" max="22" width="18.5416666666667" style="3" customWidth="1"/>
    <col min="23" max="23" width="13.5416666666667" style="3" customWidth="1"/>
    <col min="24" max="24" width="18.0916666666667" style="3" customWidth="1"/>
    <col min="25" max="25" width="15.0916666666667" style="3" customWidth="1"/>
    <col min="26" max="26" width="17.0916666666667" style="3" customWidth="1"/>
    <col min="27" max="27" width="14.9083333333333" style="3" customWidth="1"/>
    <col min="28" max="31" width="19" style="3" customWidth="1"/>
    <col min="32" max="34" width="18.5416666666667" style="3" customWidth="1"/>
    <col min="35" max="35" width="31" style="3" customWidth="1"/>
    <col min="36" max="80" width="10.5416666666667" style="3" customWidth="1"/>
    <col min="81" max="16384" width="8.63333333333333" style="3"/>
  </cols>
  <sheetData>
    <row r="1" s="1" customFormat="1" ht="21.9" customHeight="1" spans="2:4">
      <c r="B1" s="5" t="s">
        <v>77</v>
      </c>
      <c r="C1" s="6"/>
      <c r="D1" s="6"/>
    </row>
    <row r="2" s="1" customFormat="1" ht="63.9" customHeight="1" spans="2:8">
      <c r="B2" s="7" t="s">
        <v>160</v>
      </c>
      <c r="C2" s="8"/>
      <c r="D2" s="8"/>
      <c r="E2" s="9"/>
      <c r="F2" s="9"/>
      <c r="G2" s="9"/>
      <c r="H2" s="9"/>
    </row>
    <row r="3" s="2" customFormat="1" ht="12.9" customHeight="1" spans="3:5">
      <c r="C3" s="10"/>
      <c r="D3" s="10"/>
      <c r="E3" s="11"/>
    </row>
    <row r="4" s="2" customFormat="1" ht="12.9" customHeight="1" spans="3:5">
      <c r="C4" s="10"/>
      <c r="D4" s="10"/>
      <c r="E4" s="11"/>
    </row>
    <row r="5" s="2" customFormat="1" ht="12.9" customHeight="1" spans="3:5">
      <c r="C5" s="10"/>
      <c r="D5" s="10"/>
      <c r="E5" s="11"/>
    </row>
    <row r="6" s="2" customFormat="1" ht="12.9" customHeight="1" spans="3:5">
      <c r="C6" s="10"/>
      <c r="D6" s="10"/>
      <c r="E6" s="11"/>
    </row>
    <row r="7" ht="21" customHeight="1" spans="2:4">
      <c r="B7" s="12" t="s">
        <v>82</v>
      </c>
      <c r="C7" s="13" t="str">
        <f>IF('1. 生态工业园区发展机会监测'!C5="","",'1. 生态工业园区发展机会监测'!C5)</f>
        <v/>
      </c>
      <c r="D7" s="14"/>
    </row>
    <row r="8" ht="21" customHeight="1" spans="2:4">
      <c r="B8" s="15" t="s">
        <v>161</v>
      </c>
      <c r="C8" s="16">
        <f>COUNTA('1. 生态工业园区发展机会监测'!B15:B70)</f>
        <v>0</v>
      </c>
      <c r="D8" s="17" t="s">
        <v>162</v>
      </c>
    </row>
    <row r="9" ht="13.5" spans="2:4">
      <c r="B9" s="313" t="s">
        <v>163</v>
      </c>
      <c r="C9" s="19">
        <f>COUNTIF('1. 生态工业园区发展机会监测'!C15:C70,"Yes")</f>
        <v>0</v>
      </c>
      <c r="D9" s="20"/>
    </row>
    <row r="10" ht="13.5" spans="2:4">
      <c r="B10" s="313" t="s">
        <v>164</v>
      </c>
      <c r="C10" s="19">
        <f>COUNTIF('1. 生态工业园区发展机会监测'!C15:C70,"Planned")</f>
        <v>0</v>
      </c>
      <c r="D10" s="20"/>
    </row>
    <row r="11" ht="13.5" spans="2:4">
      <c r="B11" s="313" t="s">
        <v>165</v>
      </c>
      <c r="C11" s="19">
        <f>COUNTIF('1. 生态工业园区发展机会监测'!C15:C70,"No")</f>
        <v>0</v>
      </c>
      <c r="D11" s="20"/>
    </row>
    <row r="12" ht="21" customHeight="1" spans="2:4">
      <c r="B12" s="15" t="s">
        <v>166</v>
      </c>
      <c r="C12" s="21">
        <f>SUM('1. 生态工业园区发展机会监测'!F15:F70)</f>
        <v>0</v>
      </c>
      <c r="D12" s="17" t="s">
        <v>167</v>
      </c>
    </row>
    <row r="13" ht="13.5" spans="2:4">
      <c r="B13" s="313" t="s">
        <v>163</v>
      </c>
      <c r="C13" s="22">
        <f>SUMIFS('1. 生态工业园区发展机会监测'!F15:F70,'1. 生态工业园区发展机会监测'!C15:C70,"Yes")</f>
        <v>0</v>
      </c>
      <c r="D13" s="20"/>
    </row>
    <row r="14" ht="13.5" spans="2:4">
      <c r="B14" s="313" t="s">
        <v>164</v>
      </c>
      <c r="C14" s="22">
        <f>SUMIFS('1. 生态工业园区发展机会监测'!F15:F70,'1. 生态工业园区发展机会监测'!C15:C70,"Planned")</f>
        <v>0</v>
      </c>
      <c r="D14" s="20"/>
    </row>
    <row r="15" ht="13.5" spans="2:4">
      <c r="B15" s="313" t="s">
        <v>165</v>
      </c>
      <c r="C15" s="22">
        <f>SUMIFS('1. 生态工业园区发展机会监测'!F15:F70,'1. 生态工业园区发展机会监测'!C15:C70,"No")</f>
        <v>0</v>
      </c>
      <c r="D15" s="20"/>
    </row>
    <row r="16" ht="21" customHeight="1" spans="2:4">
      <c r="B16" s="15" t="s">
        <v>102</v>
      </c>
      <c r="C16" s="21">
        <f>SUM('1. 生态工业园区发展机会监测'!I15:I70)</f>
        <v>0</v>
      </c>
      <c r="D16" s="17" t="s">
        <v>168</v>
      </c>
    </row>
    <row r="17" ht="13.5" spans="2:4">
      <c r="B17" s="313" t="s">
        <v>163</v>
      </c>
      <c r="C17" s="22">
        <f>SUMIFS('1. 生态工业园区发展机会监测'!I15:I70,'1. 生态工业园区发展机会监测'!C15:C70,"Yes")</f>
        <v>0</v>
      </c>
      <c r="D17" s="20"/>
    </row>
    <row r="18" ht="13.5" spans="2:4">
      <c r="B18" s="313" t="s">
        <v>164</v>
      </c>
      <c r="C18" s="22">
        <f>SUMIFS('1. 生态工业园区发展机会监测'!I15:I70,'1. 生态工业园区发展机会监测'!C15:C70,"Planned")</f>
        <v>0</v>
      </c>
      <c r="D18" s="20"/>
    </row>
    <row r="19" ht="13.5" spans="2:4">
      <c r="B19" s="313" t="s">
        <v>165</v>
      </c>
      <c r="C19" s="22">
        <f>SUMIFS('1. 生态工业园区发展机会监测'!I15:I70,'1. 生态工业园区发展机会监测'!C15:C70,"No")</f>
        <v>0</v>
      </c>
      <c r="D19" s="20"/>
    </row>
    <row r="20" ht="21" customHeight="1" spans="2:4">
      <c r="B20" s="15" t="s">
        <v>89</v>
      </c>
      <c r="C20" s="21">
        <f>SUM('1. 生态工业园区发展机会监测'!L15:L70)</f>
        <v>0</v>
      </c>
      <c r="D20" s="17" t="s">
        <v>169</v>
      </c>
    </row>
    <row r="21" ht="13.5" spans="2:4">
      <c r="B21" s="313" t="s">
        <v>163</v>
      </c>
      <c r="C21" s="22">
        <f>SUMIFS('1. 生态工业园区发展机会监测'!L15:L70,'1. 生态工业园区发展机会监测'!C15:C70,"Yes")</f>
        <v>0</v>
      </c>
      <c r="D21" s="20"/>
    </row>
    <row r="22" ht="13.5" spans="2:4">
      <c r="B22" s="313" t="s">
        <v>164</v>
      </c>
      <c r="C22" s="22">
        <f>SUMIFS('1. 生态工业园区发展机会监测'!L15:L70,'1. 生态工业园区发展机会监测'!C15:C70,"Planned")</f>
        <v>0</v>
      </c>
      <c r="D22" s="20"/>
    </row>
    <row r="23" ht="13.5" spans="2:4">
      <c r="B23" s="313" t="s">
        <v>165</v>
      </c>
      <c r="C23" s="22">
        <f>SUMIFS('1. 生态工业园区发展机会监测'!L15:L70,'1. 生态工业园区发展机会监测'!C15:C70,"No")</f>
        <v>0</v>
      </c>
      <c r="D23" s="20"/>
    </row>
    <row r="24" ht="21" customHeight="1" spans="2:4">
      <c r="B24" s="15" t="s">
        <v>106</v>
      </c>
      <c r="C24" s="21">
        <f>SUM('1. 生态工业园区发展机会监测'!N15:N70)</f>
        <v>0</v>
      </c>
      <c r="D24" s="17" t="s">
        <v>168</v>
      </c>
    </row>
    <row r="25" ht="13.5" spans="2:4">
      <c r="B25" s="313" t="s">
        <v>163</v>
      </c>
      <c r="C25" s="22">
        <f>SUMIFS('1. 生态工业园区发展机会监测'!N15:N70,'1. 生态工业园区发展机会监测'!C15:C70,"Yes")</f>
        <v>0</v>
      </c>
      <c r="D25" s="20"/>
    </row>
    <row r="26" ht="13.5" spans="2:4">
      <c r="B26" s="313" t="s">
        <v>164</v>
      </c>
      <c r="C26" s="22">
        <f>SUMIFS('1. 生态工业园区发展机会监测'!N15:N70,'1. 生态工业园区发展机会监测'!C15:C70,"Planned")</f>
        <v>0</v>
      </c>
      <c r="D26" s="20"/>
    </row>
    <row r="27" ht="13.5" spans="2:4">
      <c r="B27" s="313" t="s">
        <v>165</v>
      </c>
      <c r="C27" s="22">
        <f>SUMIFS('1. 生态工业园区发展机会监测'!N15:N70,'1. 生态工业园区发展机会监测'!C15:C70,"No")</f>
        <v>0</v>
      </c>
      <c r="D27" s="20"/>
    </row>
    <row r="28" ht="21" customHeight="1" spans="2:4">
      <c r="B28" s="15" t="s">
        <v>90</v>
      </c>
      <c r="C28" s="21">
        <f>SUM('1. 生态工业园区发展机会监测'!O15:O70)</f>
        <v>0</v>
      </c>
      <c r="D28" s="17" t="s">
        <v>170</v>
      </c>
    </row>
    <row r="29" ht="13.5" spans="2:4">
      <c r="B29" s="313" t="s">
        <v>163</v>
      </c>
      <c r="C29" s="22">
        <f>SUMIFS('1. 生态工业园区发展机会监测'!O15:O70,'1. 生态工业园区发展机会监测'!C15:C70,"Yes")</f>
        <v>0</v>
      </c>
      <c r="D29" s="23"/>
    </row>
    <row r="30" ht="13.5" spans="2:4">
      <c r="B30" s="313" t="s">
        <v>164</v>
      </c>
      <c r="C30" s="22">
        <f>SUMIFS('1. 生态工业园区发展机会监测'!O15:O70,'1. 生态工业园区发展机会监测'!C15:C70,"Planned")</f>
        <v>0</v>
      </c>
      <c r="D30" s="23"/>
    </row>
    <row r="31" ht="13.5" spans="2:4">
      <c r="B31" s="313" t="s">
        <v>165</v>
      </c>
      <c r="C31" s="22">
        <f>SUMIFS('1. 生态工业园区发展机会监测'!O15:O70,'1. 生态工业园区发展机会监测'!C15:C70,"No")</f>
        <v>0</v>
      </c>
      <c r="D31" s="23"/>
    </row>
    <row r="32" ht="21" customHeight="1" spans="2:4">
      <c r="B32" s="15" t="s">
        <v>92</v>
      </c>
      <c r="C32" s="21">
        <f>SUM('1. 生态工业园区发展机会监测'!U15:U70)</f>
        <v>0</v>
      </c>
      <c r="D32" s="17" t="s">
        <v>171</v>
      </c>
    </row>
    <row r="33" ht="13.5" spans="2:4">
      <c r="B33" s="313" t="s">
        <v>163</v>
      </c>
      <c r="C33" s="22">
        <f>SUMIFS('1. 生态工业园区发展机会监测'!U15:U70,'1. 生态工业园区发展机会监测'!C15:C70,"Yes")</f>
        <v>0</v>
      </c>
      <c r="D33" s="23"/>
    </row>
    <row r="34" ht="13.5" spans="2:4">
      <c r="B34" s="313" t="s">
        <v>164</v>
      </c>
      <c r="C34" s="22">
        <f>SUMIFS('1. 生态工业园区发展机会监测'!U15:U70,'1. 生态工业园区发展机会监测'!C15:C70,"Planned")</f>
        <v>0</v>
      </c>
      <c r="D34" s="23"/>
    </row>
    <row r="35" ht="13.5" spans="2:4">
      <c r="B35" s="313" t="s">
        <v>165</v>
      </c>
      <c r="C35" s="22">
        <f>SUMIFS('1. 生态工业园区发展机会监测'!U15:U70,'1. 生态工业园区发展机会监测'!C15:C70,"No")</f>
        <v>0</v>
      </c>
      <c r="D35" s="23"/>
    </row>
    <row r="36" ht="21" customHeight="1" spans="2:4">
      <c r="B36" s="15" t="s">
        <v>172</v>
      </c>
      <c r="C36" s="21">
        <f>SUM('1. 生态工业园区发展机会监测'!Y15:Y70)</f>
        <v>0</v>
      </c>
      <c r="D36" s="24" t="s">
        <v>173</v>
      </c>
    </row>
    <row r="37" ht="13.5" spans="2:4">
      <c r="B37" s="313" t="s">
        <v>163</v>
      </c>
      <c r="C37" s="22">
        <f>SUMIFS('1. 生态工业园区发展机会监测'!Y15:Y70,'1. 生态工业园区发展机会监测'!C15:C70,"Yes")</f>
        <v>0</v>
      </c>
      <c r="D37" s="23"/>
    </row>
    <row r="38" ht="13.5" spans="2:4">
      <c r="B38" s="313" t="s">
        <v>164</v>
      </c>
      <c r="C38" s="22">
        <f>SUMIFS('1. 生态工业园区发展机会监测'!Y15:Y70,'1. 生态工业园区发展机会监测'!C15:C70,"Planned")</f>
        <v>0</v>
      </c>
      <c r="D38" s="23"/>
    </row>
    <row r="39" ht="13.5" spans="2:4">
      <c r="B39" s="313" t="s">
        <v>165</v>
      </c>
      <c r="C39" s="22">
        <f>SUMIFS('1. 生态工业园区发展机会监测'!Y15:Y70,'1. 生态工业园区发展机会监测'!C15:C70,"No")</f>
        <v>0</v>
      </c>
      <c r="D39" s="23"/>
    </row>
    <row r="40" ht="21" customHeight="1" spans="2:4">
      <c r="B40" s="15" t="s">
        <v>174</v>
      </c>
      <c r="C40" s="21">
        <f>IFERROR(AVERAGE('1. 生态工业园区发展机会监测'!AA15:AA70),0)</f>
        <v>0</v>
      </c>
      <c r="D40" s="17" t="s">
        <v>72</v>
      </c>
    </row>
    <row r="41" ht="13.5" spans="2:4">
      <c r="B41" s="313" t="s">
        <v>163</v>
      </c>
      <c r="C41" s="22">
        <f>IFERROR(AVERAGEIFS('1. 生态工业园区发展机会监测'!AA15:AA70,'1. 生态工业园区发展机会监测'!C15:C70,"Yes"),0)</f>
        <v>0</v>
      </c>
      <c r="D41" s="23"/>
    </row>
    <row r="42" ht="13.5" spans="2:4">
      <c r="B42" s="313" t="s">
        <v>164</v>
      </c>
      <c r="C42" s="22">
        <f>IFERROR(AVERAGEIFS('1. 生态工业园区发展机会监测'!AA15:AA70,'1. 生态工业园区发展机会监测'!C15:C70,"Planned"),0)</f>
        <v>0</v>
      </c>
      <c r="D42" s="23"/>
    </row>
    <row r="43" ht="13.5" spans="2:4">
      <c r="B43" s="313" t="s">
        <v>165</v>
      </c>
      <c r="C43" s="22">
        <f>IFERROR(AVERAGEIFS('1. 生态工业园区发展机会监测'!AA15:AA70,'1. 生态工业园区发展机会监测'!C15:C70,"No"),0)</f>
        <v>0</v>
      </c>
      <c r="D43" s="23"/>
    </row>
  </sheetData>
  <sheetProtection formatCells="0" formatColumns="0" formatRows="0"/>
  <mergeCells count="2">
    <mergeCell ref="B2:D2"/>
    <mergeCell ref="C7:D7"/>
  </mergeCells>
  <pageMargins left="0.393700787401575" right="0.393700787401575" top="0.590551181102362" bottom="0.393700787401575" header="0.236220472440945" footer="0.236220472440945"/>
  <pageSetup paperSize="9" scale="95" orientation="portrait"/>
  <headerFooter>
    <oddFooter>&amp;CPage &amp;P of &amp;N</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说明</vt:lpstr>
      <vt:lpstr>1. 生态工业园区发展机会监测</vt:lpstr>
      <vt:lpstr>2. 影响汇总</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UNIDO</dc:creator>
  <cp:lastModifiedBy>Administrator</cp:lastModifiedBy>
  <dcterms:created xsi:type="dcterms:W3CDTF">2017-09-26T06:12:00Z</dcterms:created>
  <cp:lastPrinted>2019-04-18T14:09:00Z</cp:lastPrinted>
  <dcterms:modified xsi:type="dcterms:W3CDTF">2020-06-12T10:57:04Z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2052-11.1.0.9740</vt:lpwstr>
  </property>
</Properties>
</file>